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hab-goa-fs10\cabroot\Div I Common\BP Team\20. Youth Dashboard\3c. Tender documents (Website Development)\11. Excel of Dashboard (3 languages)\0. Eng\2. phase 2_update\"/>
    </mc:Choice>
  </mc:AlternateContent>
  <xr:revisionPtr revIDLastSave="0" documentId="13_ncr:1_{DF9EAF28-A162-47DF-A62E-B06AEE82AB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ex" sheetId="1" r:id="rId1"/>
    <sheet name="Table 1" sheetId="11" r:id="rId2"/>
    <sheet name="Table 2" sheetId="18" r:id="rId3"/>
    <sheet name="Table 3" sheetId="13" r:id="rId4"/>
    <sheet name="Table 4" sheetId="14" r:id="rId5"/>
  </sheets>
  <definedNames>
    <definedName name="_xlnm.Print_Area" localSheetId="0">Index!$A$1:$E$12</definedName>
    <definedName name="_xlnm.Print_Area" localSheetId="1">'Table 1'!$A$1:$M$68</definedName>
    <definedName name="_xlnm.Print_Area" localSheetId="2">'Table 2'!$A$1:$S$57</definedName>
    <definedName name="_xlnm.Print_Area" localSheetId="3">'Table 3'!$A$1:$I$14</definedName>
    <definedName name="_xlnm.Print_Area" localSheetId="4">'Table 4'!$A$1:$G$12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1" i="18" l="1"/>
  <c r="N51" i="18" s="1"/>
  <c r="D51" i="18"/>
  <c r="B51" i="18"/>
  <c r="N50" i="18"/>
  <c r="J50" i="18"/>
  <c r="P50" i="18" s="1"/>
  <c r="F50" i="18"/>
  <c r="D50" i="18"/>
  <c r="P49" i="18"/>
  <c r="N49" i="18"/>
  <c r="R49" i="18" s="1"/>
  <c r="L49" i="18"/>
  <c r="F49" i="18"/>
  <c r="F51" i="18" l="1"/>
  <c r="L50" i="18"/>
  <c r="R50" i="18"/>
  <c r="J51" i="18"/>
  <c r="P51" i="18" s="1"/>
  <c r="P43" i="18"/>
  <c r="N43" i="18"/>
  <c r="L43" i="18"/>
  <c r="F43" i="18"/>
  <c r="P42" i="18"/>
  <c r="N42" i="18"/>
  <c r="R42" i="18" s="1"/>
  <c r="L42" i="18"/>
  <c r="F42" i="18"/>
  <c r="P41" i="18"/>
  <c r="N41" i="18"/>
  <c r="R41" i="18" s="1"/>
  <c r="L41" i="18"/>
  <c r="F41" i="18"/>
  <c r="R35" i="18"/>
  <c r="L35" i="18"/>
  <c r="F35" i="18"/>
  <c r="R34" i="18"/>
  <c r="L34" i="18"/>
  <c r="F34" i="18"/>
  <c r="R33" i="18"/>
  <c r="L33" i="18"/>
  <c r="F33" i="18"/>
  <c r="R27" i="18"/>
  <c r="L27" i="18"/>
  <c r="F27" i="18"/>
  <c r="R26" i="18"/>
  <c r="L26" i="18"/>
  <c r="F26" i="18"/>
  <c r="R25" i="18"/>
  <c r="L25" i="18"/>
  <c r="F25" i="18"/>
  <c r="R43" i="18" l="1"/>
  <c r="L51" i="18"/>
  <c r="R51" i="18"/>
</calcChain>
</file>

<file path=xl/sharedStrings.xml><?xml version="1.0" encoding="utf-8"?>
<sst xmlns="http://schemas.openxmlformats.org/spreadsheetml/2006/main" count="462" uniqueCount="66">
  <si>
    <t>Table 1</t>
    <phoneticPr fontId="0" type="noConversion"/>
  </si>
  <si>
    <t>Topic: Marriage &amp; Fertility</t>
  </si>
  <si>
    <t>Year</t>
  </si>
  <si>
    <t>Male</t>
  </si>
  <si>
    <t>Female</t>
  </si>
  <si>
    <t>Index</t>
  </si>
  <si>
    <t>Marital status</t>
  </si>
  <si>
    <t>Never married</t>
  </si>
  <si>
    <t>Married</t>
  </si>
  <si>
    <t>Both Sexes</t>
  </si>
  <si>
    <t>2018</t>
  </si>
  <si>
    <t>2019</t>
  </si>
  <si>
    <t>2020</t>
  </si>
  <si>
    <t>2021</t>
  </si>
  <si>
    <t>2022</t>
  </si>
  <si>
    <t>Sex</t>
  </si>
  <si>
    <t>Age</t>
  </si>
  <si>
    <t>Table 2</t>
    <phoneticPr fontId="8" type="noConversion"/>
  </si>
  <si>
    <t>Table 3</t>
    <phoneticPr fontId="8" type="noConversion"/>
  </si>
  <si>
    <t>Table 4</t>
    <phoneticPr fontId="8" type="noConversion"/>
  </si>
  <si>
    <t>Table 1</t>
    <phoneticPr fontId="8" type="noConversion"/>
  </si>
  <si>
    <t>Source: Census and Statistics Department</t>
    <phoneticPr fontId="8" type="noConversion"/>
  </si>
  <si>
    <t>Year</t>
    <phoneticPr fontId="11" type="noConversion"/>
  </si>
  <si>
    <t>Sex</t>
    <phoneticPr fontId="11" type="noConversion"/>
  </si>
  <si>
    <t>Male</t>
    <phoneticPr fontId="11" type="noConversion"/>
  </si>
  <si>
    <t>Female</t>
    <phoneticPr fontId="11" type="noConversion"/>
  </si>
  <si>
    <t>Both sexes</t>
    <phoneticPr fontId="11" type="noConversion"/>
  </si>
  <si>
    <t>Remarriage</t>
    <phoneticPr fontId="8" type="noConversion"/>
  </si>
  <si>
    <t>Index</t>
    <phoneticPr fontId="8" type="noConversion"/>
  </si>
  <si>
    <t>Source: Census and Statistics Department</t>
    <phoneticPr fontId="2" type="noConversion"/>
  </si>
  <si>
    <t>Number of Youth Marriages</t>
    <phoneticPr fontId="11" type="noConversion"/>
  </si>
  <si>
    <t>Number of Youth Marriages</t>
    <phoneticPr fontId="8" type="noConversion"/>
  </si>
  <si>
    <t>Age group/Sex</t>
    <phoneticPr fontId="8" type="noConversion"/>
  </si>
  <si>
    <t>Age</t>
    <phoneticPr fontId="8" type="noConversion"/>
  </si>
  <si>
    <t>Note:</t>
    <phoneticPr fontId="8" type="noConversion"/>
  </si>
  <si>
    <t>No. ('000)</t>
    <phoneticPr fontId="8" type="noConversion"/>
  </si>
  <si>
    <t>Others (Divorced/Separated/Widowed)</t>
    <phoneticPr fontId="8" type="noConversion"/>
  </si>
  <si>
    <t>Notes:</t>
    <phoneticPr fontId="3" type="noConversion"/>
  </si>
  <si>
    <t>Youth Dashboard</t>
    <phoneticPr fontId="8" type="noConversion"/>
  </si>
  <si>
    <t>First marriage</t>
    <phoneticPr fontId="11" type="noConversion"/>
  </si>
  <si>
    <t>Type of marriage</t>
  </si>
  <si>
    <t>Age group</t>
    <phoneticPr fontId="8" type="noConversion"/>
  </si>
  <si>
    <t>No.</t>
    <phoneticPr fontId="11" type="noConversion"/>
  </si>
  <si>
    <t>The data above includes foreign domestic helpers.</t>
  </si>
  <si>
    <t>(%)</t>
  </si>
  <si>
    <t>Sub-total</t>
  </si>
  <si>
    <t>Youths by Marital Status</t>
  </si>
  <si>
    <t>Figures refer to the land-based non-institutional population (i.e. Hong Kong Resident Population excluding inmates of institutions and persons living on board vessels) and excluding foreign domestic helpers.</t>
    <phoneticPr fontId="8" type="noConversion"/>
  </si>
  <si>
    <t>Median Age at First Marriage</t>
    <phoneticPr fontId="8" type="noConversion"/>
  </si>
  <si>
    <t>Median Age of Female at First Childbirth</t>
    <phoneticPr fontId="8" type="noConversion"/>
  </si>
  <si>
    <t>Number of persons are rounded to the nearest hundred.</t>
    <phoneticPr fontId="8" type="noConversion"/>
  </si>
  <si>
    <t>Figures may not add up to the total due to rounding.</t>
    <phoneticPr fontId="8" type="noConversion"/>
  </si>
  <si>
    <t>The data above includes foreign domestic helpers.</t>
    <phoneticPr fontId="8" type="noConversion"/>
  </si>
  <si>
    <t>Youths by Marital Status</t>
    <phoneticPr fontId="8" type="noConversion"/>
  </si>
  <si>
    <t xml:space="preserve">Median Age at First Marriage </t>
    <phoneticPr fontId="8" type="noConversion"/>
  </si>
  <si>
    <t xml:space="preserve">Median Age of Female at First Childbirth </t>
    <phoneticPr fontId="8" type="noConversion"/>
  </si>
  <si>
    <t xml:space="preserve"> (Overall population)</t>
    <phoneticPr fontId="8" type="noConversion"/>
  </si>
  <si>
    <t>Both sexes</t>
    <phoneticPr fontId="8" type="noConversion"/>
  </si>
  <si>
    <t>(Age 15-39)</t>
    <phoneticPr fontId="8" type="noConversion"/>
  </si>
  <si>
    <t>25-39</t>
    <phoneticPr fontId="3" type="noConversion"/>
  </si>
  <si>
    <t>15-39</t>
    <phoneticPr fontId="3" type="noConversion"/>
  </si>
  <si>
    <t>(Age 16-39)</t>
    <phoneticPr fontId="8" type="noConversion"/>
  </si>
  <si>
    <t>16-24</t>
    <phoneticPr fontId="12" type="noConversion"/>
  </si>
  <si>
    <t>25-39</t>
    <phoneticPr fontId="12" type="noConversion"/>
  </si>
  <si>
    <t>16-39</t>
    <phoneticPr fontId="12" type="noConversion"/>
  </si>
  <si>
    <t>.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</si>
</sst>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\ ##0.0;\-#\ ##0.0;0"/>
    <numFmt numFmtId="177" formatCode="#0.0;\-#0.0;0.0"/>
    <numFmt numFmtId="178" formatCode="0.0%"/>
    <numFmt numFmtId="179" formatCode="#\ ###\ ##0"/>
    <numFmt numFmtId="180" formatCode="General&quot;%&quot;"/>
    <numFmt numFmtId="181" formatCode="#\ ##0.0&quot;%&quot;"/>
  </numFmts>
  <fonts count="27" x14ac:knownFonts="1">
    <font>
      <sz val="11"/>
      <color theme="1"/>
      <name val="新細明體"/>
      <family val="2"/>
      <scheme val="minor"/>
    </font>
    <font>
      <sz val="12"/>
      <color theme="1"/>
      <name val="新細明體"/>
      <family val="2"/>
      <charset val="136"/>
      <scheme val="minor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u/>
      <sz val="11"/>
      <color theme="10"/>
      <name val="新細明體"/>
      <family val="2"/>
      <scheme val="minor"/>
    </font>
    <font>
      <sz val="8"/>
      <name val="Times New Roman"/>
      <family val="1"/>
    </font>
    <font>
      <sz val="9"/>
      <name val="新細明體"/>
      <family val="3"/>
      <charset val="136"/>
      <scheme val="minor"/>
    </font>
    <font>
      <sz val="14"/>
      <color theme="1"/>
      <name val="新細明體"/>
      <family val="2"/>
      <scheme val="minor"/>
    </font>
    <font>
      <b/>
      <sz val="14"/>
      <name val="Times New Roman"/>
      <family val="1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u/>
      <sz val="14"/>
      <name val="Times New Roman"/>
      <family val="1"/>
    </font>
    <font>
      <b/>
      <sz val="16"/>
      <name val="Times New Roman"/>
      <family val="1"/>
    </font>
    <font>
      <sz val="11"/>
      <name val="新細明體"/>
      <family val="2"/>
      <scheme val="minor"/>
    </font>
    <font>
      <sz val="11"/>
      <name val="Times New Roman"/>
      <family val="1"/>
    </font>
    <font>
      <sz val="14"/>
      <name val="新細明體"/>
      <family val="2"/>
      <scheme val="minor"/>
    </font>
    <font>
      <sz val="12"/>
      <name val="新細明體"/>
      <family val="2"/>
      <scheme val="minor"/>
    </font>
    <font>
      <u/>
      <sz val="11"/>
      <name val="Times New Roman"/>
      <family val="1"/>
    </font>
    <font>
      <sz val="14"/>
      <name val="Times New Roman"/>
      <family val="1"/>
    </font>
    <font>
      <sz val="12"/>
      <name val="Arial"/>
      <family val="2"/>
    </font>
    <font>
      <sz val="11"/>
      <color rgb="FF0070C0"/>
      <name val="Times New Roman"/>
      <family val="1"/>
    </font>
    <font>
      <sz val="12"/>
      <color rgb="FF0070C0"/>
      <name val="Times New Roman"/>
      <family val="1"/>
    </font>
    <font>
      <u/>
      <sz val="12"/>
      <color rgb="FF0070C0"/>
      <name val="Times New Roman"/>
      <family val="1"/>
    </font>
    <font>
      <sz val="11"/>
      <color theme="0"/>
      <name val="Times New Roman"/>
      <family val="1"/>
    </font>
    <font>
      <u/>
      <sz val="11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666666"/>
      </right>
      <top style="thin">
        <color rgb="FF666666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/>
      <bottom style="thin">
        <color rgb="FF666666"/>
      </bottom>
      <diagonal/>
    </border>
    <border>
      <left style="thin">
        <color indexed="64"/>
      </left>
      <right/>
      <top/>
      <bottom/>
      <diagonal/>
    </border>
    <border>
      <left style="thin">
        <color rgb="FF666666"/>
      </left>
      <right/>
      <top style="thin">
        <color rgb="FF666666"/>
      </top>
      <bottom/>
      <diagonal/>
    </border>
    <border>
      <left style="thin">
        <color rgb="FF666666"/>
      </left>
      <right/>
      <top/>
      <bottom/>
      <diagonal/>
    </border>
    <border>
      <left/>
      <right style="thin">
        <color rgb="FF666666"/>
      </right>
      <top/>
      <bottom/>
      <diagonal/>
    </border>
    <border>
      <left style="thin">
        <color rgb="FF666666"/>
      </left>
      <right/>
      <top/>
      <bottom style="thin">
        <color rgb="FF666666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0" fontId="4" fillId="0" borderId="0">
      <alignment vertical="center"/>
    </xf>
    <xf numFmtId="0" fontId="5" fillId="0" borderId="0"/>
    <xf numFmtId="0" fontId="6" fillId="0" borderId="0" applyNumberForma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</cellStyleXfs>
  <cellXfs count="142">
    <xf numFmtId="0" fontId="0" fillId="0" borderId="0" xfId="0"/>
    <xf numFmtId="0" fontId="9" fillId="0" borderId="0" xfId="0" applyFont="1"/>
    <xf numFmtId="0" fontId="5" fillId="0" borderId="0" xfId="2" applyFont="1"/>
    <xf numFmtId="0" fontId="0" fillId="0" borderId="13" xfId="0" applyBorder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Fill="1" applyAlignment="1">
      <alignment vertical="center"/>
    </xf>
    <xf numFmtId="0" fontId="10" fillId="0" borderId="0" xfId="0" applyFont="1" applyFill="1" applyAlignment="1">
      <alignment horizontal="left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/>
    </xf>
    <xf numFmtId="0" fontId="7" fillId="0" borderId="0" xfId="2" applyFont="1" applyFill="1" applyAlignment="1">
      <alignment horizontal="left" vertical="top"/>
    </xf>
    <xf numFmtId="179" fontId="2" fillId="0" borderId="2" xfId="0" applyNumberFormat="1" applyFont="1" applyFill="1" applyBorder="1" applyAlignment="1">
      <alignment horizontal="center" vertical="center"/>
    </xf>
    <xf numFmtId="179" fontId="5" fillId="0" borderId="2" xfId="0" applyNumberFormat="1" applyFont="1" applyFill="1" applyBorder="1" applyAlignment="1">
      <alignment horizontal="center" vertical="center"/>
    </xf>
    <xf numFmtId="0" fontId="5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179" fontId="2" fillId="0" borderId="0" xfId="0" applyNumberFormat="1" applyFont="1" applyFill="1" applyBorder="1" applyAlignment="1">
      <alignment horizontal="center" vertical="center"/>
    </xf>
    <xf numFmtId="178" fontId="2" fillId="0" borderId="0" xfId="0" applyNumberFormat="1" applyFont="1" applyFill="1" applyBorder="1" applyAlignment="1">
      <alignment horizontal="center" vertical="center"/>
    </xf>
    <xf numFmtId="0" fontId="5" fillId="0" borderId="0" xfId="0" quotePrefix="1" applyFont="1" applyAlignment="1">
      <alignment vertical="center"/>
    </xf>
    <xf numFmtId="180" fontId="5" fillId="0" borderId="0" xfId="0" quotePrefix="1" applyNumberFormat="1" applyFont="1" applyAlignment="1">
      <alignment horizontal="left" vertical="center" wrapText="1"/>
    </xf>
    <xf numFmtId="180" fontId="0" fillId="0" borderId="0" xfId="0" applyNumberForma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180" fontId="5" fillId="0" borderId="2" xfId="0" applyNumberFormat="1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180" fontId="2" fillId="0" borderId="2" xfId="0" applyNumberFormat="1" applyFont="1" applyBorder="1" applyAlignment="1">
      <alignment horizontal="center" vertical="center" wrapText="1"/>
    </xf>
    <xf numFmtId="0" fontId="5" fillId="0" borderId="0" xfId="0" quotePrefix="1" applyFont="1" applyAlignment="1">
      <alignment horizontal="left" vertical="center" wrapText="1"/>
    </xf>
    <xf numFmtId="0" fontId="10" fillId="0" borderId="0" xfId="0" applyFont="1" applyAlignment="1">
      <alignment vertical="top"/>
    </xf>
    <xf numFmtId="0" fontId="10" fillId="0" borderId="0" xfId="0" applyFont="1"/>
    <xf numFmtId="0" fontId="13" fillId="2" borderId="0" xfId="3" applyFont="1" applyFill="1" applyAlignment="1" applyProtection="1">
      <alignment horizontal="center" vertical="center"/>
    </xf>
    <xf numFmtId="0" fontId="14" fillId="0" borderId="0" xfId="0" applyFont="1"/>
    <xf numFmtId="0" fontId="15" fillId="0" borderId="0" xfId="0" applyFont="1"/>
    <xf numFmtId="177" fontId="5" fillId="0" borderId="2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77" fontId="5" fillId="0" borderId="0" xfId="0" applyNumberFormat="1" applyFont="1" applyBorder="1" applyAlignment="1">
      <alignment horizontal="center" vertical="center" wrapText="1"/>
    </xf>
    <xf numFmtId="10" fontId="5" fillId="0" borderId="0" xfId="0" applyNumberFormat="1" applyFont="1" applyFill="1" applyBorder="1" applyAlignment="1">
      <alignment horizontal="center" vertical="center"/>
    </xf>
    <xf numFmtId="0" fontId="16" fillId="0" borderId="0" xfId="0" applyFont="1"/>
    <xf numFmtId="0" fontId="10" fillId="0" borderId="0" xfId="0" applyFont="1" applyAlignment="1">
      <alignment vertical="center"/>
    </xf>
    <xf numFmtId="0" fontId="17" fillId="0" borderId="0" xfId="0" applyFont="1"/>
    <xf numFmtId="0" fontId="18" fillId="0" borderId="0" xfId="0" applyFont="1"/>
    <xf numFmtId="177" fontId="5" fillId="0" borderId="12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5" fillId="0" borderId="0" xfId="0" applyFont="1"/>
    <xf numFmtId="0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9" fillId="2" borderId="0" xfId="3" applyFont="1" applyFill="1" applyAlignment="1" applyProtection="1">
      <alignment horizontal="center" vertical="center"/>
    </xf>
    <xf numFmtId="180" fontId="2" fillId="0" borderId="2" xfId="0" quotePrefix="1" applyNumberFormat="1" applyFont="1" applyBorder="1" applyAlignment="1">
      <alignment horizontal="center" vertical="center" wrapText="1"/>
    </xf>
    <xf numFmtId="178" fontId="5" fillId="0" borderId="2" xfId="0" applyNumberFormat="1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/>
    </xf>
    <xf numFmtId="10" fontId="2" fillId="0" borderId="0" xfId="0" applyNumberFormat="1" applyFont="1" applyFill="1" applyBorder="1" applyAlignment="1">
      <alignment horizontal="center" vertical="center"/>
    </xf>
    <xf numFmtId="0" fontId="5" fillId="0" borderId="0" xfId="6" applyFont="1" applyAlignment="1">
      <alignment horizontal="left" vertical="center"/>
    </xf>
    <xf numFmtId="0" fontId="20" fillId="0" borderId="0" xfId="0" applyFont="1" applyAlignment="1">
      <alignment horizontal="center"/>
    </xf>
    <xf numFmtId="180" fontId="20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180" fontId="13" fillId="2" borderId="0" xfId="3" applyNumberFormat="1" applyFont="1" applyFill="1" applyAlignment="1" applyProtection="1">
      <alignment horizontal="center" vertical="center"/>
    </xf>
    <xf numFmtId="0" fontId="13" fillId="0" borderId="0" xfId="3" applyFont="1" applyFill="1" applyAlignment="1" applyProtection="1">
      <alignment horizontal="center" vertical="center"/>
    </xf>
    <xf numFmtId="180" fontId="13" fillId="0" borderId="0" xfId="3" applyNumberFormat="1" applyFont="1" applyFill="1" applyAlignment="1" applyProtection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180" fontId="2" fillId="0" borderId="1" xfId="0" applyNumberFormat="1" applyFont="1" applyBorder="1" applyAlignment="1">
      <alignment horizontal="center" wrapText="1"/>
    </xf>
    <xf numFmtId="176" fontId="2" fillId="0" borderId="0" xfId="0" applyNumberFormat="1" applyFont="1" applyBorder="1" applyAlignment="1">
      <alignment horizontal="center" vertical="center" wrapText="1"/>
    </xf>
    <xf numFmtId="180" fontId="2" fillId="0" borderId="0" xfId="0" applyNumberFormat="1" applyFont="1" applyBorder="1" applyAlignment="1">
      <alignment horizontal="center" vertical="center" wrapText="1"/>
    </xf>
    <xf numFmtId="0" fontId="5" fillId="0" borderId="0" xfId="1" applyFont="1" applyAlignment="1"/>
    <xf numFmtId="0" fontId="5" fillId="0" borderId="0" xfId="0" applyFont="1" applyAlignment="1">
      <alignment horizontal="center"/>
    </xf>
    <xf numFmtId="180" fontId="5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180" fontId="21" fillId="0" borderId="0" xfId="0" applyNumberFormat="1" applyFont="1" applyAlignment="1">
      <alignment horizontal="center"/>
    </xf>
    <xf numFmtId="0" fontId="20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22" fillId="0" borderId="0" xfId="0" applyFont="1"/>
    <xf numFmtId="0" fontId="23" fillId="0" borderId="0" xfId="0" applyFont="1"/>
    <xf numFmtId="0" fontId="24" fillId="0" borderId="0" xfId="3" applyFont="1" applyAlignment="1">
      <alignment vertical="center"/>
    </xf>
    <xf numFmtId="0" fontId="24" fillId="0" borderId="0" xfId="3" applyFont="1" applyFill="1" applyAlignment="1">
      <alignment vertical="center"/>
    </xf>
    <xf numFmtId="0" fontId="23" fillId="0" borderId="0" xfId="0" applyFont="1" applyFill="1"/>
    <xf numFmtId="0" fontId="24" fillId="0" borderId="0" xfId="3" applyFont="1"/>
    <xf numFmtId="0" fontId="23" fillId="0" borderId="0" xfId="0" applyFont="1" applyAlignment="1">
      <alignment vertical="center"/>
    </xf>
    <xf numFmtId="181" fontId="5" fillId="0" borderId="2" xfId="0" applyNumberFormat="1" applyFont="1" applyBorder="1" applyAlignment="1">
      <alignment horizontal="center" vertical="center" wrapText="1"/>
    </xf>
    <xf numFmtId="181" fontId="2" fillId="0" borderId="2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180" fontId="15" fillId="0" borderId="0" xfId="0" applyNumberFormat="1" applyFont="1" applyAlignment="1">
      <alignment horizontal="center"/>
    </xf>
    <xf numFmtId="9" fontId="5" fillId="0" borderId="2" xfId="0" applyNumberFormat="1" applyFont="1" applyFill="1" applyBorder="1" applyAlignment="1">
      <alignment horizontal="center" vertical="center"/>
    </xf>
    <xf numFmtId="9" fontId="2" fillId="0" borderId="2" xfId="0" applyNumberFormat="1" applyFont="1" applyFill="1" applyBorder="1" applyAlignment="1">
      <alignment horizontal="center" vertical="center"/>
    </xf>
    <xf numFmtId="178" fontId="5" fillId="0" borderId="0" xfId="2" applyNumberFormat="1" applyFont="1" applyFill="1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 wrapText="1"/>
    </xf>
    <xf numFmtId="181" fontId="5" fillId="0" borderId="0" xfId="0" applyNumberFormat="1" applyFont="1" applyBorder="1" applyAlignment="1">
      <alignment horizontal="center" vertical="center" wrapText="1"/>
    </xf>
    <xf numFmtId="181" fontId="2" fillId="0" borderId="0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5" fillId="0" borderId="0" xfId="0" quotePrefix="1" applyFont="1" applyAlignment="1">
      <alignment horizontal="left" vertical="center" wrapText="1"/>
    </xf>
    <xf numFmtId="0" fontId="5" fillId="0" borderId="0" xfId="0" applyNumberFormat="1" applyFont="1" applyFill="1"/>
    <xf numFmtId="0" fontId="5" fillId="0" borderId="0" xfId="0" applyFont="1" applyFill="1" applyAlignment="1">
      <alignment horizontal="centerContinuous"/>
    </xf>
    <xf numFmtId="0" fontId="5" fillId="0" borderId="0" xfId="0" applyFont="1" applyFill="1" applyAlignment="1">
      <alignment horizontal="centerContinuous" vertical="center"/>
    </xf>
    <xf numFmtId="0" fontId="5" fillId="0" borderId="0" xfId="0" applyFont="1" applyFill="1" applyAlignment="1"/>
    <xf numFmtId="0" fontId="5" fillId="0" borderId="0" xfId="0" applyFont="1" applyFill="1" applyBorder="1" applyAlignment="1">
      <alignment vertical="center"/>
    </xf>
    <xf numFmtId="180" fontId="2" fillId="0" borderId="2" xfId="0" quotePrefix="1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177" fontId="5" fillId="0" borderId="1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5" fillId="0" borderId="1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25" fillId="0" borderId="0" xfId="0" applyFont="1"/>
    <xf numFmtId="0" fontId="24" fillId="0" borderId="0" xfId="3" applyFont="1" applyAlignment="1">
      <alignment vertical="top"/>
    </xf>
    <xf numFmtId="0" fontId="26" fillId="0" borderId="0" xfId="3" applyFont="1" applyAlignment="1">
      <alignment vertical="top"/>
    </xf>
    <xf numFmtId="0" fontId="24" fillId="0" borderId="0" xfId="3" applyFont="1" applyAlignment="1">
      <alignment horizontal="left" vertical="top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center" vertical="center" wrapText="1"/>
    </xf>
    <xf numFmtId="0" fontId="2" fillId="0" borderId="19" xfId="0" quotePrefix="1" applyFont="1" applyBorder="1" applyAlignment="1">
      <alignment horizontal="center" vertical="center" wrapText="1"/>
    </xf>
    <xf numFmtId="0" fontId="2" fillId="0" borderId="9" xfId="0" quotePrefix="1" applyFont="1" applyBorder="1" applyAlignment="1">
      <alignment horizontal="center" vertical="center" wrapText="1"/>
    </xf>
    <xf numFmtId="0" fontId="2" fillId="0" borderId="18" xfId="0" quotePrefix="1" applyFont="1" applyBorder="1" applyAlignment="1">
      <alignment horizontal="center" vertical="center" wrapText="1"/>
    </xf>
    <xf numFmtId="0" fontId="5" fillId="0" borderId="0" xfId="0" quotePrefix="1" applyFont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</cellXfs>
  <cellStyles count="7">
    <cellStyle name="Normal 2" xfId="4" xr:uid="{00000000-0005-0000-0000-000000000000}"/>
    <cellStyle name="一般" xfId="0" builtinId="0"/>
    <cellStyle name="一般 2" xfId="2" xr:uid="{00000000-0005-0000-0000-000002000000}"/>
    <cellStyle name="一般 2 2" xfId="5" xr:uid="{00000000-0005-0000-0000-000003000000}"/>
    <cellStyle name="一般 3" xfId="1" xr:uid="{00000000-0005-0000-0000-000004000000}"/>
    <cellStyle name="一般 3 2" xfId="6" xr:uid="{00000000-0005-0000-0000-000005000000}"/>
    <cellStyle name="超連結" xfId="3" builtinId="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view="pageBreakPreview" zoomScale="130" zoomScaleNormal="130" zoomScaleSheetLayoutView="130" workbookViewId="0">
      <selection activeCell="E2" sqref="E2"/>
    </sheetView>
  </sheetViews>
  <sheetFormatPr defaultColWidth="9.140625" defaultRowHeight="15" x14ac:dyDescent="0.25"/>
  <cols>
    <col min="1" max="1" width="12.7109375" style="38" customWidth="1"/>
    <col min="2" max="2" width="16.140625" style="38" customWidth="1"/>
    <col min="3" max="3" width="16" style="38" customWidth="1"/>
    <col min="4" max="4" width="13.140625" style="38" customWidth="1"/>
    <col min="5" max="5" width="14.5703125" style="38" customWidth="1"/>
    <col min="6" max="7" width="14" style="38" customWidth="1"/>
    <col min="8" max="8" width="11.140625" style="38" customWidth="1"/>
    <col min="9" max="9" width="10.42578125" style="38" customWidth="1"/>
    <col min="10" max="10" width="11.42578125" style="38" customWidth="1"/>
    <col min="11" max="11" width="9.140625" style="38" customWidth="1"/>
    <col min="12" max="16384" width="9.140625" style="38"/>
  </cols>
  <sheetData>
    <row r="1" spans="1:11" ht="20.100000000000001" customHeight="1" x14ac:dyDescent="0.3">
      <c r="A1" s="39" t="s">
        <v>38</v>
      </c>
      <c r="B1" s="69"/>
      <c r="C1" s="69"/>
      <c r="D1" s="69"/>
      <c r="E1" s="108"/>
    </row>
    <row r="2" spans="1:11" ht="20.100000000000001" customHeight="1" x14ac:dyDescent="0.3">
      <c r="A2" s="39"/>
      <c r="B2" s="69"/>
      <c r="C2" s="69"/>
      <c r="D2" s="69"/>
      <c r="E2" s="69"/>
    </row>
    <row r="3" spans="1:11" ht="20.100000000000001" customHeight="1" x14ac:dyDescent="0.3">
      <c r="A3" s="39" t="s">
        <v>1</v>
      </c>
      <c r="B3" s="69"/>
      <c r="C3" s="69"/>
      <c r="D3" s="69"/>
      <c r="E3" s="69"/>
    </row>
    <row r="4" spans="1:11" ht="20.100000000000001" customHeight="1" x14ac:dyDescent="0.25">
      <c r="A4" s="44"/>
      <c r="B4" s="73"/>
      <c r="C4" s="73"/>
      <c r="D4" s="73"/>
      <c r="E4" s="73"/>
      <c r="F4" s="73"/>
      <c r="G4" s="73"/>
      <c r="H4" s="73"/>
      <c r="I4" s="73"/>
      <c r="J4" s="73"/>
      <c r="K4" s="73"/>
    </row>
    <row r="5" spans="1:11" ht="20.100000000000001" customHeight="1" x14ac:dyDescent="0.25">
      <c r="A5" s="70" t="s">
        <v>0</v>
      </c>
      <c r="B5" s="74" t="s">
        <v>46</v>
      </c>
      <c r="C5" s="73"/>
      <c r="D5" s="73"/>
      <c r="E5" s="73"/>
      <c r="F5" s="73"/>
      <c r="G5" s="73"/>
      <c r="H5" s="73"/>
      <c r="I5" s="73"/>
      <c r="J5" s="73"/>
      <c r="K5" s="73"/>
    </row>
    <row r="6" spans="1:11" ht="20.100000000000001" customHeight="1" x14ac:dyDescent="0.25">
      <c r="A6" s="70"/>
      <c r="B6" s="74"/>
      <c r="C6" s="73"/>
      <c r="D6" s="73"/>
      <c r="E6" s="73"/>
      <c r="F6" s="73"/>
      <c r="G6" s="73"/>
      <c r="H6" s="73"/>
      <c r="I6" s="73"/>
      <c r="J6" s="73"/>
      <c r="K6" s="73"/>
    </row>
    <row r="7" spans="1:11" ht="20.100000000000001" customHeight="1" x14ac:dyDescent="0.25">
      <c r="A7" s="70" t="s">
        <v>17</v>
      </c>
      <c r="B7" s="75" t="s">
        <v>31</v>
      </c>
      <c r="C7" s="76"/>
      <c r="D7" s="76"/>
      <c r="E7" s="76"/>
      <c r="F7" s="73"/>
      <c r="G7" s="73"/>
      <c r="H7" s="73"/>
      <c r="I7" s="73"/>
      <c r="J7" s="73"/>
      <c r="K7" s="73"/>
    </row>
    <row r="8" spans="1:11" ht="20.100000000000001" customHeight="1" x14ac:dyDescent="0.25">
      <c r="A8" s="70"/>
      <c r="B8" s="75"/>
      <c r="C8" s="76"/>
      <c r="D8" s="76"/>
      <c r="E8" s="76"/>
      <c r="F8" s="73"/>
      <c r="G8" s="73"/>
      <c r="H8" s="73"/>
      <c r="I8" s="73"/>
      <c r="J8" s="73"/>
      <c r="K8" s="73"/>
    </row>
    <row r="9" spans="1:11" ht="20.100000000000001" customHeight="1" x14ac:dyDescent="0.25">
      <c r="A9" s="70" t="s">
        <v>18</v>
      </c>
      <c r="B9" s="74" t="s">
        <v>54</v>
      </c>
      <c r="C9" s="77"/>
      <c r="D9" s="73"/>
      <c r="E9" s="73"/>
      <c r="F9" s="73"/>
      <c r="G9" s="73"/>
      <c r="H9" s="73"/>
      <c r="I9" s="73"/>
      <c r="J9" s="73"/>
      <c r="K9" s="73"/>
    </row>
    <row r="10" spans="1:11" ht="20.100000000000001" customHeight="1" x14ac:dyDescent="0.25">
      <c r="A10" s="44"/>
      <c r="B10" s="78"/>
      <c r="C10" s="73"/>
      <c r="D10" s="73"/>
      <c r="E10" s="73"/>
      <c r="F10" s="73"/>
      <c r="G10" s="73"/>
      <c r="H10" s="73"/>
      <c r="I10" s="73"/>
      <c r="J10" s="73"/>
      <c r="K10" s="73"/>
    </row>
    <row r="11" spans="1:11" ht="20.100000000000001" customHeight="1" x14ac:dyDescent="0.25">
      <c r="A11" s="70" t="s">
        <v>19</v>
      </c>
      <c r="B11" s="74" t="s">
        <v>55</v>
      </c>
      <c r="C11" s="77"/>
      <c r="D11" s="77"/>
      <c r="E11" s="73"/>
      <c r="F11" s="73"/>
      <c r="G11" s="73"/>
      <c r="H11" s="73"/>
      <c r="I11" s="73"/>
      <c r="J11" s="73"/>
      <c r="K11" s="73"/>
    </row>
    <row r="12" spans="1:11" ht="15.75" x14ac:dyDescent="0.25">
      <c r="A12" s="70"/>
      <c r="B12" s="109"/>
      <c r="C12" s="109"/>
      <c r="D12" s="109"/>
      <c r="E12" s="110" t="s">
        <v>65</v>
      </c>
      <c r="F12" s="109"/>
      <c r="G12" s="109"/>
      <c r="H12" s="109"/>
      <c r="I12" s="109"/>
      <c r="J12" s="109"/>
      <c r="K12" s="109"/>
    </row>
    <row r="13" spans="1:11" ht="15.75" x14ac:dyDescent="0.25">
      <c r="A13" s="70"/>
      <c r="B13" s="111"/>
      <c r="C13" s="111"/>
      <c r="D13" s="111"/>
      <c r="E13" s="111"/>
      <c r="F13" s="111"/>
      <c r="G13" s="111"/>
      <c r="H13" s="111"/>
      <c r="I13" s="111"/>
      <c r="J13" s="111"/>
      <c r="K13" s="111"/>
    </row>
    <row r="14" spans="1:11" x14ac:dyDescent="0.25">
      <c r="B14" s="72"/>
      <c r="C14" s="72"/>
      <c r="D14" s="72"/>
      <c r="E14" s="72"/>
      <c r="F14" s="72"/>
      <c r="G14" s="72"/>
      <c r="H14" s="72"/>
      <c r="I14" s="72"/>
      <c r="J14" s="72"/>
      <c r="K14" s="72"/>
    </row>
    <row r="15" spans="1:11" x14ac:dyDescent="0.25">
      <c r="B15" s="72"/>
      <c r="C15" s="72"/>
      <c r="D15" s="72"/>
      <c r="E15" s="72"/>
      <c r="F15" s="72"/>
      <c r="G15" s="72"/>
      <c r="H15" s="72"/>
      <c r="I15" s="72"/>
      <c r="J15" s="72"/>
      <c r="K15" s="72"/>
    </row>
  </sheetData>
  <mergeCells count="1">
    <mergeCell ref="B13:K13"/>
  </mergeCells>
  <phoneticPr fontId="8" type="noConversion"/>
  <hyperlinks>
    <hyperlink ref="B5" location="'Table 1'!A1" display="Youth marital status" xr:uid="{00000000-0004-0000-0000-000000000000}"/>
    <hyperlink ref="B9" location="'Table 4'!A1" display="Median Age at First Marriage" xr:uid="{00000000-0004-0000-0000-000001000000}"/>
    <hyperlink ref="B11" location="'Table 5'!A1" display="Median age of Female Youths at First Childbirth" xr:uid="{00000000-0004-0000-0000-000002000000}"/>
    <hyperlink ref="B7" location="'Table 2'!A1" display="Number of youth marriages" xr:uid="{00000000-0004-0000-0000-000003000000}"/>
    <hyperlink ref="B9:C9" location="'Table 3'!A1" display="Median Age at First Marriage" xr:uid="{00000000-0004-0000-0000-000004000000}"/>
    <hyperlink ref="B11:D11" location="'Table 4'!A1" display="Median Age of Female at First Childbirth" xr:uid="{00000000-0004-0000-0000-000005000000}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68"/>
  <sheetViews>
    <sheetView view="pageBreakPreview" zoomScaleNormal="55" zoomScaleSheetLayoutView="100" workbookViewId="0">
      <selection activeCell="A53" sqref="A53:M59"/>
    </sheetView>
  </sheetViews>
  <sheetFormatPr defaultRowHeight="15.75" x14ac:dyDescent="0.25"/>
  <cols>
    <col min="1" max="1" width="21.140625" customWidth="1"/>
    <col min="2" max="2" width="14.7109375" style="16" customWidth="1"/>
    <col min="3" max="3" width="14.7109375" style="22" customWidth="1"/>
    <col min="4" max="4" width="14.7109375" style="16" customWidth="1"/>
    <col min="5" max="5" width="14.7109375" style="22" customWidth="1"/>
    <col min="6" max="6" width="14.7109375" style="16" customWidth="1"/>
    <col min="7" max="7" width="14.7109375" style="22" customWidth="1"/>
    <col min="8" max="8" width="14.7109375" style="16" customWidth="1"/>
    <col min="9" max="9" width="14.7109375" style="22" customWidth="1"/>
    <col min="10" max="10" width="14.7109375" style="16" customWidth="1"/>
    <col min="11" max="11" width="14.7109375" style="22" customWidth="1"/>
    <col min="12" max="12" width="14.7109375" style="16" customWidth="1"/>
    <col min="13" max="13" width="14.7109375" style="22" customWidth="1"/>
  </cols>
  <sheetData>
    <row r="1" spans="1:14" s="1" customFormat="1" ht="20.100000000000001" customHeight="1" x14ac:dyDescent="0.3">
      <c r="A1" s="29" t="s">
        <v>20</v>
      </c>
      <c r="B1" s="53"/>
      <c r="C1" s="54"/>
      <c r="D1" s="53"/>
      <c r="E1" s="54"/>
      <c r="F1" s="53"/>
      <c r="G1" s="54"/>
      <c r="H1" s="53"/>
      <c r="I1" s="54"/>
      <c r="J1" s="53"/>
      <c r="K1" s="54"/>
      <c r="L1" s="55"/>
      <c r="M1" s="56" t="s">
        <v>5</v>
      </c>
    </row>
    <row r="2" spans="1:14" s="1" customFormat="1" ht="20.100000000000001" customHeight="1" x14ac:dyDescent="0.3">
      <c r="A2" s="29" t="s">
        <v>53</v>
      </c>
      <c r="B2" s="53"/>
      <c r="C2" s="54"/>
      <c r="D2" s="53"/>
      <c r="E2" s="54"/>
      <c r="F2" s="53"/>
      <c r="G2" s="54"/>
      <c r="H2" s="53"/>
      <c r="I2" s="54"/>
      <c r="J2" s="53"/>
      <c r="K2" s="54"/>
      <c r="L2" s="57"/>
      <c r="M2" s="58"/>
    </row>
    <row r="3" spans="1:14" s="1" customFormat="1" ht="20.100000000000001" customHeight="1" x14ac:dyDescent="0.3">
      <c r="A3" s="71" t="s">
        <v>58</v>
      </c>
      <c r="B3" s="53"/>
      <c r="C3" s="54"/>
      <c r="D3" s="53"/>
      <c r="E3" s="54"/>
      <c r="F3" s="53"/>
      <c r="G3" s="54"/>
      <c r="H3" s="53"/>
      <c r="I3" s="54"/>
      <c r="J3" s="53"/>
      <c r="K3" s="54"/>
      <c r="L3" s="57"/>
      <c r="M3" s="58"/>
    </row>
    <row r="4" spans="1:14" ht="20.100000000000001" customHeight="1" x14ac:dyDescent="0.25">
      <c r="A4" s="59"/>
      <c r="B4" s="60"/>
      <c r="C4" s="61"/>
      <c r="D4" s="60"/>
      <c r="E4" s="61"/>
      <c r="F4" s="60"/>
      <c r="G4" s="61"/>
      <c r="H4" s="60"/>
      <c r="I4" s="61"/>
      <c r="J4" s="60"/>
      <c r="K4" s="61"/>
      <c r="L4" s="60"/>
      <c r="M4" s="61"/>
    </row>
    <row r="5" spans="1:14" s="4" customFormat="1" ht="25.5" customHeight="1" x14ac:dyDescent="0.25">
      <c r="A5" s="104" t="s">
        <v>2</v>
      </c>
      <c r="B5" s="112">
        <v>2018</v>
      </c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4"/>
      <c r="N5" s="3"/>
    </row>
    <row r="6" spans="1:14" s="4" customFormat="1" ht="25.5" customHeight="1" x14ac:dyDescent="0.25">
      <c r="A6" s="115" t="s">
        <v>32</v>
      </c>
      <c r="B6" s="117" t="s">
        <v>59</v>
      </c>
      <c r="C6" s="118"/>
      <c r="D6" s="118"/>
      <c r="E6" s="118"/>
      <c r="F6" s="118"/>
      <c r="G6" s="119"/>
      <c r="H6" s="120" t="s">
        <v>60</v>
      </c>
      <c r="I6" s="121"/>
      <c r="J6" s="121"/>
      <c r="K6" s="121"/>
      <c r="L6" s="121"/>
      <c r="M6" s="122"/>
      <c r="N6" s="3"/>
    </row>
    <row r="7" spans="1:14" s="4" customFormat="1" ht="25.5" customHeight="1" x14ac:dyDescent="0.25">
      <c r="A7" s="116"/>
      <c r="B7" s="112" t="s">
        <v>3</v>
      </c>
      <c r="C7" s="114"/>
      <c r="D7" s="112" t="s">
        <v>4</v>
      </c>
      <c r="E7" s="114"/>
      <c r="F7" s="112" t="s">
        <v>57</v>
      </c>
      <c r="G7" s="114"/>
      <c r="H7" s="112" t="s">
        <v>3</v>
      </c>
      <c r="I7" s="114"/>
      <c r="J7" s="112" t="s">
        <v>4</v>
      </c>
      <c r="K7" s="114"/>
      <c r="L7" s="112" t="s">
        <v>57</v>
      </c>
      <c r="M7" s="114"/>
    </row>
    <row r="8" spans="1:14" s="4" customFormat="1" ht="25.5" customHeight="1" x14ac:dyDescent="0.25">
      <c r="A8" s="23" t="s">
        <v>6</v>
      </c>
      <c r="B8" s="23" t="s">
        <v>35</v>
      </c>
      <c r="C8" s="48" t="s">
        <v>44</v>
      </c>
      <c r="D8" s="23" t="s">
        <v>35</v>
      </c>
      <c r="E8" s="48" t="s">
        <v>44</v>
      </c>
      <c r="F8" s="23" t="s">
        <v>35</v>
      </c>
      <c r="G8" s="48" t="s">
        <v>44</v>
      </c>
      <c r="H8" s="23" t="s">
        <v>35</v>
      </c>
      <c r="I8" s="48" t="s">
        <v>44</v>
      </c>
      <c r="J8" s="23" t="s">
        <v>35</v>
      </c>
      <c r="K8" s="48" t="s">
        <v>44</v>
      </c>
      <c r="L8" s="23" t="s">
        <v>35</v>
      </c>
      <c r="M8" s="48" t="s">
        <v>44</v>
      </c>
    </row>
    <row r="9" spans="1:14" s="4" customFormat="1" ht="25.5" customHeight="1" x14ac:dyDescent="0.25">
      <c r="A9" s="23" t="s">
        <v>7</v>
      </c>
      <c r="B9" s="24">
        <v>389.9</v>
      </c>
      <c r="C9" s="25">
        <v>56.6</v>
      </c>
      <c r="D9" s="24">
        <v>350.1</v>
      </c>
      <c r="E9" s="25">
        <v>45.6</v>
      </c>
      <c r="F9" s="26">
        <v>740</v>
      </c>
      <c r="G9" s="27">
        <v>50.8</v>
      </c>
      <c r="H9" s="24">
        <v>745.6</v>
      </c>
      <c r="I9" s="25">
        <v>71.2</v>
      </c>
      <c r="J9" s="24">
        <v>689.8</v>
      </c>
      <c r="K9" s="25">
        <v>61.9</v>
      </c>
      <c r="L9" s="26">
        <v>1435.4</v>
      </c>
      <c r="M9" s="27">
        <v>66.400000000000006</v>
      </c>
    </row>
    <row r="10" spans="1:14" s="4" customFormat="1" ht="25.5" customHeight="1" x14ac:dyDescent="0.25">
      <c r="A10" s="23" t="s">
        <v>8</v>
      </c>
      <c r="B10" s="24">
        <v>291.3</v>
      </c>
      <c r="C10" s="25">
        <v>42.3</v>
      </c>
      <c r="D10" s="24">
        <v>397.3</v>
      </c>
      <c r="E10" s="25">
        <v>51.7</v>
      </c>
      <c r="F10" s="26">
        <v>688.6</v>
      </c>
      <c r="G10" s="27">
        <v>47.3</v>
      </c>
      <c r="H10" s="24">
        <v>294.39999999999998</v>
      </c>
      <c r="I10" s="25">
        <v>28.1</v>
      </c>
      <c r="J10" s="24">
        <v>403.6</v>
      </c>
      <c r="K10" s="25">
        <v>36.200000000000003</v>
      </c>
      <c r="L10" s="26">
        <v>698</v>
      </c>
      <c r="M10" s="27">
        <v>32.299999999999997</v>
      </c>
    </row>
    <row r="11" spans="1:14" s="4" customFormat="1" ht="72.75" customHeight="1" x14ac:dyDescent="0.25">
      <c r="A11" s="23" t="s">
        <v>36</v>
      </c>
      <c r="B11" s="24">
        <v>7.5</v>
      </c>
      <c r="C11" s="25">
        <v>1.1000000000000001</v>
      </c>
      <c r="D11" s="24">
        <v>20.8</v>
      </c>
      <c r="E11" s="25">
        <v>2.7</v>
      </c>
      <c r="F11" s="26">
        <v>28.3</v>
      </c>
      <c r="G11" s="27">
        <v>1.9</v>
      </c>
      <c r="H11" s="24">
        <v>7.7</v>
      </c>
      <c r="I11" s="25">
        <v>0.7</v>
      </c>
      <c r="J11" s="24">
        <v>21</v>
      </c>
      <c r="K11" s="25">
        <v>1.9</v>
      </c>
      <c r="L11" s="26">
        <v>28.6</v>
      </c>
      <c r="M11" s="27">
        <v>1.3</v>
      </c>
    </row>
    <row r="12" spans="1:14" s="4" customFormat="1" ht="25.5" customHeight="1" x14ac:dyDescent="0.25">
      <c r="A12" s="35"/>
      <c r="B12" s="62"/>
      <c r="C12" s="63"/>
      <c r="D12" s="62"/>
      <c r="E12" s="63"/>
      <c r="F12" s="62"/>
      <c r="G12" s="63"/>
      <c r="H12" s="62"/>
      <c r="I12" s="63"/>
      <c r="J12" s="62"/>
      <c r="K12" s="63"/>
      <c r="L12" s="62"/>
      <c r="M12" s="63"/>
    </row>
    <row r="13" spans="1:14" ht="25.5" customHeight="1" x14ac:dyDescent="0.25">
      <c r="A13" s="23" t="s">
        <v>2</v>
      </c>
      <c r="B13" s="112">
        <v>2019</v>
      </c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4"/>
    </row>
    <row r="14" spans="1:14" ht="25.5" customHeight="1" x14ac:dyDescent="0.25">
      <c r="A14" s="115" t="s">
        <v>32</v>
      </c>
      <c r="B14" s="117" t="s">
        <v>59</v>
      </c>
      <c r="C14" s="118"/>
      <c r="D14" s="118"/>
      <c r="E14" s="118"/>
      <c r="F14" s="118"/>
      <c r="G14" s="119"/>
      <c r="H14" s="120" t="s">
        <v>60</v>
      </c>
      <c r="I14" s="121"/>
      <c r="J14" s="121"/>
      <c r="K14" s="121"/>
      <c r="L14" s="121"/>
      <c r="M14" s="122"/>
    </row>
    <row r="15" spans="1:14" ht="25.5" customHeight="1" x14ac:dyDescent="0.25">
      <c r="A15" s="116"/>
      <c r="B15" s="112" t="s">
        <v>3</v>
      </c>
      <c r="C15" s="114"/>
      <c r="D15" s="112" t="s">
        <v>4</v>
      </c>
      <c r="E15" s="114"/>
      <c r="F15" s="112" t="s">
        <v>57</v>
      </c>
      <c r="G15" s="114"/>
      <c r="H15" s="112" t="s">
        <v>3</v>
      </c>
      <c r="I15" s="114"/>
      <c r="J15" s="112" t="s">
        <v>4</v>
      </c>
      <c r="K15" s="114"/>
      <c r="L15" s="112" t="s">
        <v>57</v>
      </c>
      <c r="M15" s="114"/>
    </row>
    <row r="16" spans="1:14" ht="25.5" customHeight="1" x14ac:dyDescent="0.25">
      <c r="A16" s="23" t="s">
        <v>6</v>
      </c>
      <c r="B16" s="23" t="s">
        <v>35</v>
      </c>
      <c r="C16" s="48" t="s">
        <v>44</v>
      </c>
      <c r="D16" s="23" t="s">
        <v>35</v>
      </c>
      <c r="E16" s="48" t="s">
        <v>44</v>
      </c>
      <c r="F16" s="23" t="s">
        <v>35</v>
      </c>
      <c r="G16" s="48" t="s">
        <v>44</v>
      </c>
      <c r="H16" s="23" t="s">
        <v>35</v>
      </c>
      <c r="I16" s="48" t="s">
        <v>44</v>
      </c>
      <c r="J16" s="23" t="s">
        <v>35</v>
      </c>
      <c r="K16" s="48" t="s">
        <v>44</v>
      </c>
      <c r="L16" s="23" t="s">
        <v>35</v>
      </c>
      <c r="M16" s="48" t="s">
        <v>44</v>
      </c>
    </row>
    <row r="17" spans="1:13" ht="25.5" customHeight="1" x14ac:dyDescent="0.25">
      <c r="A17" s="23" t="s">
        <v>7</v>
      </c>
      <c r="B17" s="24">
        <v>388.6</v>
      </c>
      <c r="C17" s="79">
        <v>56.3</v>
      </c>
      <c r="D17" s="24">
        <v>350.9</v>
      </c>
      <c r="E17" s="79">
        <v>45.9</v>
      </c>
      <c r="F17" s="26">
        <v>739.5</v>
      </c>
      <c r="G17" s="80">
        <v>50.8</v>
      </c>
      <c r="H17" s="24">
        <v>723.4</v>
      </c>
      <c r="I17" s="79">
        <v>70.400000000000006</v>
      </c>
      <c r="J17" s="24">
        <v>673.6</v>
      </c>
      <c r="K17" s="79">
        <v>61.6</v>
      </c>
      <c r="L17" s="26">
        <v>1397</v>
      </c>
      <c r="M17" s="80">
        <v>65.8</v>
      </c>
    </row>
    <row r="18" spans="1:13" ht="25.5" customHeight="1" x14ac:dyDescent="0.25">
      <c r="A18" s="23" t="s">
        <v>8</v>
      </c>
      <c r="B18" s="24">
        <v>291.39999999999998</v>
      </c>
      <c r="C18" s="79">
        <v>42.2</v>
      </c>
      <c r="D18" s="24">
        <v>392.6</v>
      </c>
      <c r="E18" s="79">
        <v>51.3</v>
      </c>
      <c r="F18" s="26">
        <v>684</v>
      </c>
      <c r="G18" s="80">
        <v>47</v>
      </c>
      <c r="H18" s="24">
        <v>294.2</v>
      </c>
      <c r="I18" s="79">
        <v>28.6</v>
      </c>
      <c r="J18" s="24">
        <v>398.5</v>
      </c>
      <c r="K18" s="79">
        <v>36.4</v>
      </c>
      <c r="L18" s="26">
        <v>692.7</v>
      </c>
      <c r="M18" s="80">
        <v>32.6</v>
      </c>
    </row>
    <row r="19" spans="1:13" ht="72.75" customHeight="1" x14ac:dyDescent="0.25">
      <c r="A19" s="23" t="s">
        <v>36</v>
      </c>
      <c r="B19" s="24">
        <v>10.199999999999999</v>
      </c>
      <c r="C19" s="79">
        <v>1.5</v>
      </c>
      <c r="D19" s="24">
        <v>21.7</v>
      </c>
      <c r="E19" s="79">
        <v>2.8</v>
      </c>
      <c r="F19" s="26">
        <v>32</v>
      </c>
      <c r="G19" s="80">
        <v>2.2000000000000002</v>
      </c>
      <c r="H19" s="24">
        <v>10.3</v>
      </c>
      <c r="I19" s="79">
        <v>1</v>
      </c>
      <c r="J19" s="24">
        <v>22</v>
      </c>
      <c r="K19" s="79">
        <v>2</v>
      </c>
      <c r="L19" s="26">
        <v>32.299999999999997</v>
      </c>
      <c r="M19" s="80">
        <v>1.5</v>
      </c>
    </row>
    <row r="20" spans="1:13" ht="25.5" customHeight="1" x14ac:dyDescent="0.25">
      <c r="A20" s="35"/>
      <c r="B20" s="62"/>
      <c r="C20" s="63"/>
      <c r="D20" s="62"/>
      <c r="E20" s="63"/>
      <c r="F20" s="62"/>
      <c r="G20" s="63"/>
      <c r="H20" s="62"/>
      <c r="I20" s="63"/>
      <c r="J20" s="62"/>
      <c r="K20" s="63"/>
      <c r="L20" s="62"/>
      <c r="M20" s="63"/>
    </row>
    <row r="21" spans="1:13" ht="25.5" customHeight="1" x14ac:dyDescent="0.25">
      <c r="A21" s="23" t="s">
        <v>2</v>
      </c>
      <c r="B21" s="112">
        <v>2020</v>
      </c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4"/>
    </row>
    <row r="22" spans="1:13" ht="25.5" customHeight="1" x14ac:dyDescent="0.25">
      <c r="A22" s="115" t="s">
        <v>32</v>
      </c>
      <c r="B22" s="117" t="s">
        <v>59</v>
      </c>
      <c r="C22" s="118"/>
      <c r="D22" s="118"/>
      <c r="E22" s="118"/>
      <c r="F22" s="118"/>
      <c r="G22" s="119"/>
      <c r="H22" s="120" t="s">
        <v>60</v>
      </c>
      <c r="I22" s="121"/>
      <c r="J22" s="121"/>
      <c r="K22" s="121"/>
      <c r="L22" s="121"/>
      <c r="M22" s="122"/>
    </row>
    <row r="23" spans="1:13" ht="25.5" customHeight="1" x14ac:dyDescent="0.25">
      <c r="A23" s="116"/>
      <c r="B23" s="112" t="s">
        <v>3</v>
      </c>
      <c r="C23" s="114"/>
      <c r="D23" s="112" t="s">
        <v>4</v>
      </c>
      <c r="E23" s="114"/>
      <c r="F23" s="112" t="s">
        <v>57</v>
      </c>
      <c r="G23" s="114"/>
      <c r="H23" s="112" t="s">
        <v>3</v>
      </c>
      <c r="I23" s="114"/>
      <c r="J23" s="112" t="s">
        <v>4</v>
      </c>
      <c r="K23" s="114"/>
      <c r="L23" s="112" t="s">
        <v>57</v>
      </c>
      <c r="M23" s="114"/>
    </row>
    <row r="24" spans="1:13" ht="25.5" customHeight="1" x14ac:dyDescent="0.25">
      <c r="A24" s="23" t="s">
        <v>6</v>
      </c>
      <c r="B24" s="23" t="s">
        <v>35</v>
      </c>
      <c r="C24" s="48" t="s">
        <v>44</v>
      </c>
      <c r="D24" s="23" t="s">
        <v>35</v>
      </c>
      <c r="E24" s="48" t="s">
        <v>44</v>
      </c>
      <c r="F24" s="23" t="s">
        <v>35</v>
      </c>
      <c r="G24" s="48" t="s">
        <v>44</v>
      </c>
      <c r="H24" s="23" t="s">
        <v>35</v>
      </c>
      <c r="I24" s="48" t="s">
        <v>44</v>
      </c>
      <c r="J24" s="23" t="s">
        <v>35</v>
      </c>
      <c r="K24" s="48" t="s">
        <v>44</v>
      </c>
      <c r="L24" s="23" t="s">
        <v>35</v>
      </c>
      <c r="M24" s="48" t="s">
        <v>44</v>
      </c>
    </row>
    <row r="25" spans="1:13" ht="25.5" customHeight="1" x14ac:dyDescent="0.25">
      <c r="A25" s="23" t="s">
        <v>7</v>
      </c>
      <c r="B25" s="24">
        <v>401</v>
      </c>
      <c r="C25" s="79">
        <v>58.2</v>
      </c>
      <c r="D25" s="24">
        <v>355.6</v>
      </c>
      <c r="E25" s="79">
        <v>47.6</v>
      </c>
      <c r="F25" s="26">
        <v>756.6</v>
      </c>
      <c r="G25" s="80">
        <v>52.7</v>
      </c>
      <c r="H25" s="24">
        <v>717.8</v>
      </c>
      <c r="I25" s="79">
        <v>71.3</v>
      </c>
      <c r="J25" s="24">
        <v>658.1</v>
      </c>
      <c r="K25" s="79">
        <v>62.4</v>
      </c>
      <c r="L25" s="26">
        <v>1375.9</v>
      </c>
      <c r="M25" s="80">
        <v>66.7</v>
      </c>
    </row>
    <row r="26" spans="1:13" ht="25.5" customHeight="1" x14ac:dyDescent="0.25">
      <c r="A26" s="23" t="s">
        <v>8</v>
      </c>
      <c r="B26" s="24">
        <v>277.3</v>
      </c>
      <c r="C26" s="79">
        <v>40.299999999999997</v>
      </c>
      <c r="D26" s="24">
        <v>370.2</v>
      </c>
      <c r="E26" s="79">
        <v>49.5</v>
      </c>
      <c r="F26" s="26">
        <v>647.5</v>
      </c>
      <c r="G26" s="80">
        <v>45.1</v>
      </c>
      <c r="H26" s="24">
        <v>279.10000000000002</v>
      </c>
      <c r="I26" s="79">
        <v>27.7</v>
      </c>
      <c r="J26" s="24">
        <v>375</v>
      </c>
      <c r="K26" s="79">
        <v>35.5</v>
      </c>
      <c r="L26" s="26">
        <v>654.20000000000005</v>
      </c>
      <c r="M26" s="80">
        <v>31.7</v>
      </c>
    </row>
    <row r="27" spans="1:13" ht="72.75" customHeight="1" x14ac:dyDescent="0.25">
      <c r="A27" s="23" t="s">
        <v>36</v>
      </c>
      <c r="B27" s="24">
        <v>10.3</v>
      </c>
      <c r="C27" s="79">
        <v>1.5</v>
      </c>
      <c r="D27" s="24">
        <v>21.6</v>
      </c>
      <c r="E27" s="79">
        <v>2.9</v>
      </c>
      <c r="F27" s="26">
        <v>31.9</v>
      </c>
      <c r="G27" s="80">
        <v>2.2000000000000002</v>
      </c>
      <c r="H27" s="24">
        <v>10.4</v>
      </c>
      <c r="I27" s="79">
        <v>1</v>
      </c>
      <c r="J27" s="24">
        <v>22.2</v>
      </c>
      <c r="K27" s="79">
        <v>2.1</v>
      </c>
      <c r="L27" s="26">
        <v>32.700000000000003</v>
      </c>
      <c r="M27" s="80">
        <v>1.6</v>
      </c>
    </row>
    <row r="28" spans="1:13" ht="25.5" customHeight="1" x14ac:dyDescent="0.25">
      <c r="A28" s="35"/>
      <c r="B28" s="62"/>
      <c r="C28" s="63"/>
      <c r="D28" s="62"/>
      <c r="E28" s="63"/>
      <c r="F28" s="62"/>
      <c r="G28" s="63"/>
      <c r="H28" s="62"/>
      <c r="I28" s="63"/>
      <c r="J28" s="62"/>
      <c r="K28" s="63"/>
      <c r="L28" s="62"/>
      <c r="M28" s="63"/>
    </row>
    <row r="29" spans="1:13" ht="25.5" customHeight="1" x14ac:dyDescent="0.25">
      <c r="A29" s="23" t="s">
        <v>2</v>
      </c>
      <c r="B29" s="112">
        <v>2021</v>
      </c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4"/>
    </row>
    <row r="30" spans="1:13" ht="25.5" customHeight="1" x14ac:dyDescent="0.25">
      <c r="A30" s="115" t="s">
        <v>32</v>
      </c>
      <c r="B30" s="117" t="s">
        <v>59</v>
      </c>
      <c r="C30" s="118"/>
      <c r="D30" s="118"/>
      <c r="E30" s="118"/>
      <c r="F30" s="118"/>
      <c r="G30" s="119"/>
      <c r="H30" s="120" t="s">
        <v>60</v>
      </c>
      <c r="I30" s="121"/>
      <c r="J30" s="121"/>
      <c r="K30" s="121"/>
      <c r="L30" s="121"/>
      <c r="M30" s="122"/>
    </row>
    <row r="31" spans="1:13" ht="25.5" customHeight="1" x14ac:dyDescent="0.25">
      <c r="A31" s="116"/>
      <c r="B31" s="112" t="s">
        <v>3</v>
      </c>
      <c r="C31" s="114"/>
      <c r="D31" s="112" t="s">
        <v>4</v>
      </c>
      <c r="E31" s="114"/>
      <c r="F31" s="112" t="s">
        <v>9</v>
      </c>
      <c r="G31" s="114"/>
      <c r="H31" s="112" t="s">
        <v>3</v>
      </c>
      <c r="I31" s="114"/>
      <c r="J31" s="112" t="s">
        <v>4</v>
      </c>
      <c r="K31" s="114"/>
      <c r="L31" s="112" t="s">
        <v>9</v>
      </c>
      <c r="M31" s="114"/>
    </row>
    <row r="32" spans="1:13" ht="25.5" customHeight="1" x14ac:dyDescent="0.25">
      <c r="A32" s="23" t="s">
        <v>6</v>
      </c>
      <c r="B32" s="23" t="s">
        <v>35</v>
      </c>
      <c r="C32" s="48" t="s">
        <v>44</v>
      </c>
      <c r="D32" s="23" t="s">
        <v>35</v>
      </c>
      <c r="E32" s="48" t="s">
        <v>44</v>
      </c>
      <c r="F32" s="23" t="s">
        <v>35</v>
      </c>
      <c r="G32" s="48" t="s">
        <v>44</v>
      </c>
      <c r="H32" s="23" t="s">
        <v>35</v>
      </c>
      <c r="I32" s="48" t="s">
        <v>44</v>
      </c>
      <c r="J32" s="23" t="s">
        <v>35</v>
      </c>
      <c r="K32" s="48" t="s">
        <v>44</v>
      </c>
      <c r="L32" s="23" t="s">
        <v>35</v>
      </c>
      <c r="M32" s="48" t="s">
        <v>44</v>
      </c>
    </row>
    <row r="33" spans="1:13" ht="25.5" customHeight="1" x14ac:dyDescent="0.25">
      <c r="A33" s="23" t="s">
        <v>7</v>
      </c>
      <c r="B33" s="24">
        <v>400.6</v>
      </c>
      <c r="C33" s="25">
        <v>59.7</v>
      </c>
      <c r="D33" s="24">
        <v>358.9</v>
      </c>
      <c r="E33" s="25">
        <v>49.5</v>
      </c>
      <c r="F33" s="26">
        <v>759.5</v>
      </c>
      <c r="G33" s="27">
        <v>54.4</v>
      </c>
      <c r="H33" s="24">
        <v>696.7</v>
      </c>
      <c r="I33" s="25">
        <v>71.900000000000006</v>
      </c>
      <c r="J33" s="24">
        <v>640.1</v>
      </c>
      <c r="K33" s="25">
        <v>63.4</v>
      </c>
      <c r="L33" s="26">
        <v>1336.8</v>
      </c>
      <c r="M33" s="27">
        <v>67.599999999999994</v>
      </c>
    </row>
    <row r="34" spans="1:13" ht="25.5" customHeight="1" x14ac:dyDescent="0.25">
      <c r="A34" s="23" t="s">
        <v>8</v>
      </c>
      <c r="B34" s="24">
        <v>258.89999999999998</v>
      </c>
      <c r="C34" s="25">
        <v>38.6</v>
      </c>
      <c r="D34" s="24">
        <v>345.7</v>
      </c>
      <c r="E34" s="25">
        <v>47.7</v>
      </c>
      <c r="F34" s="26">
        <v>604.6</v>
      </c>
      <c r="G34" s="27">
        <v>43.3</v>
      </c>
      <c r="H34" s="24">
        <v>260.2</v>
      </c>
      <c r="I34" s="25">
        <v>26.9</v>
      </c>
      <c r="J34" s="24">
        <v>349.2</v>
      </c>
      <c r="K34" s="25">
        <v>34.6</v>
      </c>
      <c r="L34" s="26">
        <v>609.4</v>
      </c>
      <c r="M34" s="27">
        <v>30.8</v>
      </c>
    </row>
    <row r="35" spans="1:13" ht="72.75" customHeight="1" x14ac:dyDescent="0.25">
      <c r="A35" s="23" t="s">
        <v>36</v>
      </c>
      <c r="B35" s="24">
        <v>11.7</v>
      </c>
      <c r="C35" s="25">
        <v>1.7</v>
      </c>
      <c r="D35" s="24">
        <v>20.6</v>
      </c>
      <c r="E35" s="25">
        <v>2.8</v>
      </c>
      <c r="F35" s="26">
        <v>32.299999999999997</v>
      </c>
      <c r="G35" s="27">
        <v>2.2999999999999998</v>
      </c>
      <c r="H35" s="24">
        <v>11.8</v>
      </c>
      <c r="I35" s="25">
        <v>1.2</v>
      </c>
      <c r="J35" s="24">
        <v>20.8</v>
      </c>
      <c r="K35" s="25">
        <v>2.1</v>
      </c>
      <c r="L35" s="26">
        <v>32.5</v>
      </c>
      <c r="M35" s="27">
        <v>1.6</v>
      </c>
    </row>
    <row r="36" spans="1:13" ht="25.5" customHeight="1" x14ac:dyDescent="0.25">
      <c r="A36" s="35"/>
      <c r="B36" s="62"/>
      <c r="C36" s="63"/>
      <c r="D36" s="62"/>
      <c r="E36" s="63"/>
      <c r="F36" s="62"/>
      <c r="G36" s="63"/>
      <c r="H36" s="62"/>
      <c r="I36" s="63"/>
      <c r="J36" s="62"/>
      <c r="K36" s="63"/>
      <c r="L36" s="62"/>
      <c r="M36" s="63"/>
    </row>
    <row r="37" spans="1:13" ht="25.5" customHeight="1" x14ac:dyDescent="0.25">
      <c r="A37" s="23" t="s">
        <v>2</v>
      </c>
      <c r="B37" s="112">
        <v>2022</v>
      </c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4"/>
    </row>
    <row r="38" spans="1:13" ht="25.5" customHeight="1" x14ac:dyDescent="0.25">
      <c r="A38" s="115" t="s">
        <v>32</v>
      </c>
      <c r="B38" s="117" t="s">
        <v>59</v>
      </c>
      <c r="C38" s="118"/>
      <c r="D38" s="118"/>
      <c r="E38" s="118"/>
      <c r="F38" s="118"/>
      <c r="G38" s="119"/>
      <c r="H38" s="120" t="s">
        <v>60</v>
      </c>
      <c r="I38" s="121"/>
      <c r="J38" s="121"/>
      <c r="K38" s="121"/>
      <c r="L38" s="121"/>
      <c r="M38" s="122"/>
    </row>
    <row r="39" spans="1:13" ht="25.5" customHeight="1" x14ac:dyDescent="0.25">
      <c r="A39" s="116"/>
      <c r="B39" s="112" t="s">
        <v>3</v>
      </c>
      <c r="C39" s="114"/>
      <c r="D39" s="112" t="s">
        <v>4</v>
      </c>
      <c r="E39" s="114"/>
      <c r="F39" s="112" t="s">
        <v>57</v>
      </c>
      <c r="G39" s="114"/>
      <c r="H39" s="112" t="s">
        <v>3</v>
      </c>
      <c r="I39" s="114"/>
      <c r="J39" s="112" t="s">
        <v>4</v>
      </c>
      <c r="K39" s="114"/>
      <c r="L39" s="112" t="s">
        <v>57</v>
      </c>
      <c r="M39" s="114"/>
    </row>
    <row r="40" spans="1:13" ht="25.5" customHeight="1" x14ac:dyDescent="0.25">
      <c r="A40" s="23" t="s">
        <v>6</v>
      </c>
      <c r="B40" s="23" t="s">
        <v>35</v>
      </c>
      <c r="C40" s="48" t="s">
        <v>44</v>
      </c>
      <c r="D40" s="23" t="s">
        <v>35</v>
      </c>
      <c r="E40" s="48" t="s">
        <v>44</v>
      </c>
      <c r="F40" s="23" t="s">
        <v>35</v>
      </c>
      <c r="G40" s="48" t="s">
        <v>44</v>
      </c>
      <c r="H40" s="23" t="s">
        <v>35</v>
      </c>
      <c r="I40" s="48" t="s">
        <v>44</v>
      </c>
      <c r="J40" s="23" t="s">
        <v>35</v>
      </c>
      <c r="K40" s="48" t="s">
        <v>44</v>
      </c>
      <c r="L40" s="23" t="s">
        <v>35</v>
      </c>
      <c r="M40" s="48" t="s">
        <v>44</v>
      </c>
    </row>
    <row r="41" spans="1:13" ht="25.5" customHeight="1" x14ac:dyDescent="0.25">
      <c r="A41" s="23" t="s">
        <v>7</v>
      </c>
      <c r="B41" s="24">
        <v>403.2</v>
      </c>
      <c r="C41" s="79">
        <v>61.6</v>
      </c>
      <c r="D41" s="24">
        <v>356.5</v>
      </c>
      <c r="E41" s="79">
        <v>51</v>
      </c>
      <c r="F41" s="26">
        <v>759.7</v>
      </c>
      <c r="G41" s="80">
        <v>56.1</v>
      </c>
      <c r="H41" s="24">
        <v>690.4</v>
      </c>
      <c r="I41" s="79">
        <v>73.2</v>
      </c>
      <c r="J41" s="24">
        <v>630.1</v>
      </c>
      <c r="K41" s="79">
        <v>64.599999999999994</v>
      </c>
      <c r="L41" s="26">
        <v>1320.5</v>
      </c>
      <c r="M41" s="80">
        <v>68.8</v>
      </c>
    </row>
    <row r="42" spans="1:13" ht="25.5" customHeight="1" x14ac:dyDescent="0.25">
      <c r="A42" s="23" t="s">
        <v>8</v>
      </c>
      <c r="B42" s="24">
        <v>240.9</v>
      </c>
      <c r="C42" s="79">
        <v>36.799999999999997</v>
      </c>
      <c r="D42" s="24">
        <v>321.2</v>
      </c>
      <c r="E42" s="79">
        <v>46</v>
      </c>
      <c r="F42" s="26">
        <v>562.1</v>
      </c>
      <c r="G42" s="80">
        <v>41.5</v>
      </c>
      <c r="H42" s="24">
        <v>242.1</v>
      </c>
      <c r="I42" s="79">
        <v>25.7</v>
      </c>
      <c r="J42" s="24">
        <v>324.10000000000002</v>
      </c>
      <c r="K42" s="79">
        <v>33.200000000000003</v>
      </c>
      <c r="L42" s="26">
        <v>566.29999999999995</v>
      </c>
      <c r="M42" s="80">
        <v>29.5</v>
      </c>
    </row>
    <row r="43" spans="1:13" ht="72.75" customHeight="1" x14ac:dyDescent="0.25">
      <c r="A43" s="23" t="s">
        <v>36</v>
      </c>
      <c r="B43" s="24">
        <v>10.7</v>
      </c>
      <c r="C43" s="79">
        <v>1.6</v>
      </c>
      <c r="D43" s="24">
        <v>21.1</v>
      </c>
      <c r="E43" s="79">
        <v>3</v>
      </c>
      <c r="F43" s="26">
        <v>31.8</v>
      </c>
      <c r="G43" s="80">
        <v>2.2999999999999998</v>
      </c>
      <c r="H43" s="24">
        <v>10.7</v>
      </c>
      <c r="I43" s="79">
        <v>1.1000000000000001</v>
      </c>
      <c r="J43" s="24">
        <v>21.2</v>
      </c>
      <c r="K43" s="79">
        <v>2.2000000000000002</v>
      </c>
      <c r="L43" s="26">
        <v>31.9</v>
      </c>
      <c r="M43" s="80">
        <v>1.7</v>
      </c>
    </row>
    <row r="44" spans="1:13" ht="25.5" customHeight="1" x14ac:dyDescent="0.25">
      <c r="A44" s="35"/>
      <c r="B44" s="86"/>
      <c r="C44" s="87"/>
      <c r="D44" s="86"/>
      <c r="E44" s="87"/>
      <c r="F44" s="62"/>
      <c r="G44" s="88"/>
      <c r="H44" s="86"/>
      <c r="I44" s="87"/>
      <c r="J44" s="86"/>
      <c r="K44" s="87"/>
      <c r="L44" s="62"/>
      <c r="M44" s="88"/>
    </row>
    <row r="45" spans="1:13" ht="25.5" customHeight="1" x14ac:dyDescent="0.25">
      <c r="A45" s="23" t="s">
        <v>2</v>
      </c>
      <c r="B45" s="124">
        <v>2023</v>
      </c>
      <c r="C45" s="125"/>
      <c r="D45" s="125"/>
      <c r="E45" s="125"/>
      <c r="F45" s="125"/>
      <c r="G45" s="125"/>
      <c r="H45" s="125"/>
      <c r="I45" s="125"/>
      <c r="J45" s="125"/>
      <c r="K45" s="125"/>
      <c r="L45" s="125"/>
      <c r="M45" s="126"/>
    </row>
    <row r="46" spans="1:13" ht="25.5" customHeight="1" x14ac:dyDescent="0.25">
      <c r="A46" s="115" t="s">
        <v>32</v>
      </c>
      <c r="B46" s="117" t="s">
        <v>59</v>
      </c>
      <c r="C46" s="118"/>
      <c r="D46" s="118"/>
      <c r="E46" s="118"/>
      <c r="F46" s="118"/>
      <c r="G46" s="119"/>
      <c r="H46" s="120" t="s">
        <v>60</v>
      </c>
      <c r="I46" s="121"/>
      <c r="J46" s="121"/>
      <c r="K46" s="121"/>
      <c r="L46" s="121"/>
      <c r="M46" s="122"/>
    </row>
    <row r="47" spans="1:13" ht="25.5" customHeight="1" x14ac:dyDescent="0.25">
      <c r="A47" s="116"/>
      <c r="B47" s="112" t="s">
        <v>3</v>
      </c>
      <c r="C47" s="114"/>
      <c r="D47" s="112" t="s">
        <v>4</v>
      </c>
      <c r="E47" s="114"/>
      <c r="F47" s="112" t="s">
        <v>57</v>
      </c>
      <c r="G47" s="114"/>
      <c r="H47" s="112" t="s">
        <v>3</v>
      </c>
      <c r="I47" s="114"/>
      <c r="J47" s="112" t="s">
        <v>4</v>
      </c>
      <c r="K47" s="114"/>
      <c r="L47" s="112" t="s">
        <v>57</v>
      </c>
      <c r="M47" s="114"/>
    </row>
    <row r="48" spans="1:13" ht="25.5" customHeight="1" x14ac:dyDescent="0.25">
      <c r="A48" s="23" t="s">
        <v>6</v>
      </c>
      <c r="B48" s="23" t="s">
        <v>35</v>
      </c>
      <c r="C48" s="48" t="s">
        <v>44</v>
      </c>
      <c r="D48" s="23" t="s">
        <v>35</v>
      </c>
      <c r="E48" s="48" t="s">
        <v>44</v>
      </c>
      <c r="F48" s="23" t="s">
        <v>35</v>
      </c>
      <c r="G48" s="48" t="s">
        <v>44</v>
      </c>
      <c r="H48" s="23" t="s">
        <v>35</v>
      </c>
      <c r="I48" s="48" t="s">
        <v>44</v>
      </c>
      <c r="J48" s="23" t="s">
        <v>35</v>
      </c>
      <c r="K48" s="48" t="s">
        <v>44</v>
      </c>
      <c r="L48" s="23" t="s">
        <v>35</v>
      </c>
      <c r="M48" s="48" t="s">
        <v>44</v>
      </c>
    </row>
    <row r="49" spans="1:14" ht="25.5" customHeight="1" x14ac:dyDescent="0.25">
      <c r="A49" s="23" t="s">
        <v>7</v>
      </c>
      <c r="B49" s="24">
        <v>412.6</v>
      </c>
      <c r="C49" s="79">
        <v>62.7</v>
      </c>
      <c r="D49" s="24">
        <v>362.1</v>
      </c>
      <c r="E49" s="79">
        <v>52.4</v>
      </c>
      <c r="F49" s="26">
        <v>774.8</v>
      </c>
      <c r="G49" s="80">
        <v>57.4</v>
      </c>
      <c r="H49" s="24">
        <v>719</v>
      </c>
      <c r="I49" s="79">
        <v>74.5</v>
      </c>
      <c r="J49" s="24">
        <v>655.29999999999995</v>
      </c>
      <c r="K49" s="79">
        <v>66.3</v>
      </c>
      <c r="L49" s="26">
        <v>1374.2</v>
      </c>
      <c r="M49" s="80">
        <v>70.400000000000006</v>
      </c>
    </row>
    <row r="50" spans="1:14" ht="25.5" customHeight="1" x14ac:dyDescent="0.25">
      <c r="A50" s="23" t="s">
        <v>8</v>
      </c>
      <c r="B50" s="24">
        <v>235.6</v>
      </c>
      <c r="C50" s="79">
        <v>35.799999999999997</v>
      </c>
      <c r="D50" s="24">
        <v>311</v>
      </c>
      <c r="E50" s="79">
        <v>45</v>
      </c>
      <c r="F50" s="26">
        <v>546.6</v>
      </c>
      <c r="G50" s="80">
        <v>40.5</v>
      </c>
      <c r="H50" s="24">
        <v>236.5</v>
      </c>
      <c r="I50" s="79">
        <v>24.5</v>
      </c>
      <c r="J50" s="24">
        <v>314</v>
      </c>
      <c r="K50" s="79">
        <v>31.8</v>
      </c>
      <c r="L50" s="26">
        <v>550.4</v>
      </c>
      <c r="M50" s="80">
        <v>28.2</v>
      </c>
    </row>
    <row r="51" spans="1:14" ht="75.2" customHeight="1" x14ac:dyDescent="0.25">
      <c r="A51" s="23" t="s">
        <v>36</v>
      </c>
      <c r="B51" s="24">
        <v>9.8000000000000007</v>
      </c>
      <c r="C51" s="79">
        <v>1.5</v>
      </c>
      <c r="D51" s="24">
        <v>18.5</v>
      </c>
      <c r="E51" s="79">
        <v>2.7</v>
      </c>
      <c r="F51" s="26">
        <v>28.3</v>
      </c>
      <c r="G51" s="80">
        <v>2.1</v>
      </c>
      <c r="H51" s="24">
        <v>9.8000000000000007</v>
      </c>
      <c r="I51" s="79">
        <v>1</v>
      </c>
      <c r="J51" s="24">
        <v>18.600000000000001</v>
      </c>
      <c r="K51" s="79">
        <v>1.9</v>
      </c>
      <c r="L51" s="26">
        <v>28.4</v>
      </c>
      <c r="M51" s="80">
        <v>1.5</v>
      </c>
    </row>
    <row r="52" spans="1:14" ht="20.100000000000001" customHeight="1" x14ac:dyDescent="0.25">
      <c r="A52" s="59"/>
      <c r="B52" s="60"/>
      <c r="C52" s="61"/>
      <c r="D52" s="60"/>
      <c r="E52" s="61"/>
      <c r="F52" s="60"/>
      <c r="G52" s="61"/>
      <c r="H52" s="60"/>
      <c r="I52" s="61"/>
      <c r="J52" s="60"/>
      <c r="K52" s="61"/>
      <c r="L52" s="60"/>
      <c r="M52" s="61"/>
    </row>
    <row r="53" spans="1:14" s="4" customFormat="1" ht="25.5" customHeight="1" x14ac:dyDescent="0.25">
      <c r="A53" s="107" t="s">
        <v>2</v>
      </c>
      <c r="B53" s="112">
        <v>2024</v>
      </c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4"/>
      <c r="N53" s="105"/>
    </row>
    <row r="54" spans="1:14" s="4" customFormat="1" ht="25.5" customHeight="1" x14ac:dyDescent="0.25">
      <c r="A54" s="115" t="s">
        <v>32</v>
      </c>
      <c r="B54" s="117" t="s">
        <v>59</v>
      </c>
      <c r="C54" s="118"/>
      <c r="D54" s="118"/>
      <c r="E54" s="118"/>
      <c r="F54" s="118"/>
      <c r="G54" s="119"/>
      <c r="H54" s="120" t="s">
        <v>60</v>
      </c>
      <c r="I54" s="121"/>
      <c r="J54" s="121"/>
      <c r="K54" s="121"/>
      <c r="L54" s="121"/>
      <c r="M54" s="122"/>
      <c r="N54" s="105"/>
    </row>
    <row r="55" spans="1:14" s="4" customFormat="1" ht="25.5" customHeight="1" x14ac:dyDescent="0.25">
      <c r="A55" s="116"/>
      <c r="B55" s="112" t="s">
        <v>3</v>
      </c>
      <c r="C55" s="114"/>
      <c r="D55" s="112" t="s">
        <v>4</v>
      </c>
      <c r="E55" s="114"/>
      <c r="F55" s="112" t="s">
        <v>57</v>
      </c>
      <c r="G55" s="114"/>
      <c r="H55" s="112" t="s">
        <v>3</v>
      </c>
      <c r="I55" s="114"/>
      <c r="J55" s="112" t="s">
        <v>4</v>
      </c>
      <c r="K55" s="114"/>
      <c r="L55" s="112" t="s">
        <v>57</v>
      </c>
      <c r="M55" s="114"/>
      <c r="N55" s="106"/>
    </row>
    <row r="56" spans="1:14" s="4" customFormat="1" ht="25.5" customHeight="1" x14ac:dyDescent="0.25">
      <c r="A56" s="23" t="s">
        <v>6</v>
      </c>
      <c r="B56" s="23" t="s">
        <v>35</v>
      </c>
      <c r="C56" s="48" t="s">
        <v>44</v>
      </c>
      <c r="D56" s="23" t="s">
        <v>35</v>
      </c>
      <c r="E56" s="48" t="s">
        <v>44</v>
      </c>
      <c r="F56" s="23" t="s">
        <v>35</v>
      </c>
      <c r="G56" s="48" t="s">
        <v>44</v>
      </c>
      <c r="H56" s="23" t="s">
        <v>35</v>
      </c>
      <c r="I56" s="48" t="s">
        <v>44</v>
      </c>
      <c r="J56" s="23" t="s">
        <v>35</v>
      </c>
      <c r="K56" s="48" t="s">
        <v>44</v>
      </c>
      <c r="L56" s="23" t="s">
        <v>35</v>
      </c>
      <c r="M56" s="48" t="s">
        <v>44</v>
      </c>
      <c r="N56" s="106"/>
    </row>
    <row r="57" spans="1:14" s="4" customFormat="1" ht="25.5" customHeight="1" x14ac:dyDescent="0.25">
      <c r="A57" s="23" t="s">
        <v>7</v>
      </c>
      <c r="B57" s="24">
        <v>401.7</v>
      </c>
      <c r="C57" s="25">
        <v>62</v>
      </c>
      <c r="D57" s="24">
        <v>357.7</v>
      </c>
      <c r="E57" s="25">
        <v>52.6</v>
      </c>
      <c r="F57" s="26">
        <v>759.4</v>
      </c>
      <c r="G57" s="27">
        <v>57.2</v>
      </c>
      <c r="H57" s="24">
        <v>701.6</v>
      </c>
      <c r="I57" s="25">
        <v>73.900000000000006</v>
      </c>
      <c r="J57" s="24">
        <v>643.9</v>
      </c>
      <c r="K57" s="25">
        <v>66.5</v>
      </c>
      <c r="L57" s="26">
        <v>1345.5</v>
      </c>
      <c r="M57" s="27">
        <v>70.099999999999994</v>
      </c>
      <c r="N57" s="106"/>
    </row>
    <row r="58" spans="1:14" s="4" customFormat="1" ht="25.5" customHeight="1" x14ac:dyDescent="0.25">
      <c r="A58" s="23" t="s">
        <v>8</v>
      </c>
      <c r="B58" s="24">
        <v>237.3</v>
      </c>
      <c r="C58" s="25">
        <v>36.6</v>
      </c>
      <c r="D58" s="24">
        <v>302.8</v>
      </c>
      <c r="E58" s="25">
        <v>44.5</v>
      </c>
      <c r="F58" s="26">
        <v>540.1</v>
      </c>
      <c r="G58" s="27">
        <v>40.700000000000003</v>
      </c>
      <c r="H58" s="24">
        <v>238.9</v>
      </c>
      <c r="I58" s="25">
        <v>25.2</v>
      </c>
      <c r="J58" s="24">
        <v>305.3</v>
      </c>
      <c r="K58" s="25">
        <v>31.5</v>
      </c>
      <c r="L58" s="26">
        <v>544.20000000000005</v>
      </c>
      <c r="M58" s="27">
        <v>28.4</v>
      </c>
      <c r="N58" s="106"/>
    </row>
    <row r="59" spans="1:14" s="4" customFormat="1" ht="72.75" customHeight="1" x14ac:dyDescent="0.25">
      <c r="A59" s="23" t="s">
        <v>36</v>
      </c>
      <c r="B59" s="24">
        <v>9.1</v>
      </c>
      <c r="C59" s="25">
        <v>1.4</v>
      </c>
      <c r="D59" s="24">
        <v>19.600000000000001</v>
      </c>
      <c r="E59" s="25">
        <v>2.9</v>
      </c>
      <c r="F59" s="26">
        <v>28.7</v>
      </c>
      <c r="G59" s="27">
        <v>2.2000000000000002</v>
      </c>
      <c r="H59" s="24">
        <v>9.1999999999999993</v>
      </c>
      <c r="I59" s="25">
        <v>1</v>
      </c>
      <c r="J59" s="24">
        <v>19.600000000000001</v>
      </c>
      <c r="K59" s="25">
        <v>2</v>
      </c>
      <c r="L59" s="26">
        <v>28.8</v>
      </c>
      <c r="M59" s="27">
        <v>1.5</v>
      </c>
      <c r="N59" s="106"/>
    </row>
    <row r="60" spans="1:14" ht="20.100000000000001" customHeight="1" x14ac:dyDescent="0.25">
      <c r="A60" s="35"/>
      <c r="B60" s="62"/>
      <c r="C60" s="63"/>
      <c r="D60" s="62"/>
      <c r="E60" s="63"/>
      <c r="F60" s="62"/>
      <c r="G60" s="63"/>
      <c r="H60" s="62"/>
      <c r="I60" s="63"/>
      <c r="J60" s="62"/>
      <c r="K60" s="63"/>
      <c r="L60" s="62"/>
      <c r="M60" s="63"/>
    </row>
    <row r="61" spans="1:14" ht="20.100000000000001" customHeight="1" x14ac:dyDescent="0.25">
      <c r="A61" s="64" t="s">
        <v>37</v>
      </c>
      <c r="B61" s="65"/>
      <c r="C61" s="66"/>
      <c r="D61" s="65"/>
      <c r="E61" s="66"/>
      <c r="F61" s="65"/>
      <c r="G61" s="66"/>
      <c r="H61" s="65"/>
      <c r="I61" s="66"/>
      <c r="J61" s="65"/>
      <c r="K61" s="66"/>
      <c r="L61" s="67"/>
      <c r="M61" s="68"/>
    </row>
    <row r="62" spans="1:14" ht="20.100000000000001" customHeight="1" x14ac:dyDescent="0.25">
      <c r="A62" s="123" t="s">
        <v>47</v>
      </c>
      <c r="B62" s="123"/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</row>
    <row r="63" spans="1:14" ht="20.100000000000001" customHeight="1" x14ac:dyDescent="0.25">
      <c r="A63" s="123"/>
      <c r="B63" s="123"/>
      <c r="C63" s="123"/>
      <c r="D63" s="123"/>
      <c r="E63" s="123"/>
      <c r="F63" s="123"/>
      <c r="G63" s="123"/>
      <c r="H63" s="123"/>
      <c r="I63" s="123"/>
      <c r="J63" s="123"/>
      <c r="K63" s="123"/>
      <c r="L63" s="123"/>
      <c r="M63" s="123"/>
    </row>
    <row r="64" spans="1:14" ht="20.100000000000001" customHeight="1" x14ac:dyDescent="0.25">
      <c r="A64" s="20" t="s">
        <v>50</v>
      </c>
      <c r="B64" s="94"/>
      <c r="C64" s="21"/>
      <c r="D64" s="94"/>
      <c r="E64" s="21"/>
      <c r="F64" s="94"/>
      <c r="G64" s="21"/>
      <c r="H64" s="94"/>
      <c r="I64" s="21"/>
      <c r="J64" s="94"/>
      <c r="K64" s="21"/>
      <c r="L64" s="94"/>
      <c r="M64" s="21"/>
    </row>
    <row r="65" spans="1:13" ht="20.100000000000001" customHeight="1" x14ac:dyDescent="0.25">
      <c r="A65" s="20" t="s">
        <v>51</v>
      </c>
      <c r="B65" s="94"/>
      <c r="C65" s="21"/>
      <c r="D65" s="94"/>
      <c r="E65" s="21"/>
      <c r="F65" s="94"/>
      <c r="G65" s="21"/>
      <c r="H65" s="94"/>
      <c r="I65" s="21"/>
      <c r="J65" s="94"/>
      <c r="K65" s="21"/>
      <c r="L65" s="94"/>
      <c r="M65" s="21"/>
    </row>
    <row r="66" spans="1:13" ht="20.100000000000001" customHeight="1" x14ac:dyDescent="0.25">
      <c r="A66" s="28"/>
      <c r="B66" s="28"/>
      <c r="C66" s="21"/>
      <c r="D66" s="28"/>
      <c r="E66" s="21"/>
      <c r="F66" s="28"/>
      <c r="G66" s="21"/>
      <c r="H66" s="28"/>
      <c r="I66" s="21"/>
      <c r="J66" s="28"/>
      <c r="K66" s="21"/>
      <c r="L66" s="28"/>
      <c r="M66" s="21"/>
    </row>
    <row r="67" spans="1:13" ht="20.100000000000001" customHeight="1" x14ac:dyDescent="0.25">
      <c r="A67" s="44" t="s">
        <v>21</v>
      </c>
      <c r="B67" s="65"/>
      <c r="C67" s="66"/>
      <c r="D67" s="65"/>
      <c r="E67" s="66"/>
      <c r="F67" s="65"/>
      <c r="G67" s="66"/>
      <c r="H67" s="65"/>
      <c r="I67" s="66"/>
      <c r="J67" s="65"/>
      <c r="K67" s="66"/>
      <c r="L67" s="65"/>
      <c r="M67" s="66"/>
    </row>
    <row r="68" spans="1:13" ht="20.100000000000001" customHeight="1" x14ac:dyDescent="0.25">
      <c r="A68" s="44"/>
      <c r="B68" s="81"/>
      <c r="C68" s="82"/>
      <c r="D68" s="81"/>
      <c r="E68" s="82"/>
      <c r="F68" s="81"/>
      <c r="G68" s="82"/>
      <c r="H68" s="81"/>
      <c r="I68" s="82"/>
      <c r="J68" s="81"/>
      <c r="K68" s="82"/>
      <c r="L68" s="81"/>
      <c r="M68" s="82"/>
    </row>
  </sheetData>
  <mergeCells count="71">
    <mergeCell ref="D47:E47"/>
    <mergeCell ref="F47:G47"/>
    <mergeCell ref="H47:I47"/>
    <mergeCell ref="J47:K47"/>
    <mergeCell ref="L47:M47"/>
    <mergeCell ref="A62:M63"/>
    <mergeCell ref="B37:M37"/>
    <mergeCell ref="A38:A39"/>
    <mergeCell ref="B38:G38"/>
    <mergeCell ref="H38:M38"/>
    <mergeCell ref="B39:C39"/>
    <mergeCell ref="D39:E39"/>
    <mergeCell ref="F39:G39"/>
    <mergeCell ref="H39:I39"/>
    <mergeCell ref="J39:K39"/>
    <mergeCell ref="L39:M39"/>
    <mergeCell ref="B45:M45"/>
    <mergeCell ref="A46:A47"/>
    <mergeCell ref="B46:G46"/>
    <mergeCell ref="H46:M46"/>
    <mergeCell ref="B47:C47"/>
    <mergeCell ref="B29:M29"/>
    <mergeCell ref="A30:A31"/>
    <mergeCell ref="B30:G30"/>
    <mergeCell ref="H30:M30"/>
    <mergeCell ref="B31:C31"/>
    <mergeCell ref="D31:E31"/>
    <mergeCell ref="F31:G31"/>
    <mergeCell ref="H31:I31"/>
    <mergeCell ref="J31:K31"/>
    <mergeCell ref="L31:M31"/>
    <mergeCell ref="B21:M21"/>
    <mergeCell ref="A22:A23"/>
    <mergeCell ref="B22:G22"/>
    <mergeCell ref="H22:M22"/>
    <mergeCell ref="B23:C23"/>
    <mergeCell ref="D23:E23"/>
    <mergeCell ref="F23:G23"/>
    <mergeCell ref="H23:I23"/>
    <mergeCell ref="J23:K23"/>
    <mergeCell ref="L23:M23"/>
    <mergeCell ref="L55:M55"/>
    <mergeCell ref="B53:M53"/>
    <mergeCell ref="B54:G54"/>
    <mergeCell ref="H54:M54"/>
    <mergeCell ref="B55:C55"/>
    <mergeCell ref="A54:A55"/>
    <mergeCell ref="D55:E55"/>
    <mergeCell ref="F55:G55"/>
    <mergeCell ref="H55:I55"/>
    <mergeCell ref="J55:K55"/>
    <mergeCell ref="B13:M13"/>
    <mergeCell ref="A14:A15"/>
    <mergeCell ref="B14:G14"/>
    <mergeCell ref="H14:M14"/>
    <mergeCell ref="B15:C15"/>
    <mergeCell ref="D15:E15"/>
    <mergeCell ref="F15:G15"/>
    <mergeCell ref="H15:I15"/>
    <mergeCell ref="J15:K15"/>
    <mergeCell ref="L15:M15"/>
    <mergeCell ref="B5:M5"/>
    <mergeCell ref="A6:A7"/>
    <mergeCell ref="B6:G6"/>
    <mergeCell ref="H6:M6"/>
    <mergeCell ref="B7:C7"/>
    <mergeCell ref="D7:E7"/>
    <mergeCell ref="F7:G7"/>
    <mergeCell ref="H7:I7"/>
    <mergeCell ref="J7:K7"/>
    <mergeCell ref="L7:M7"/>
  </mergeCells>
  <phoneticPr fontId="8" type="noConversion"/>
  <hyperlinks>
    <hyperlink ref="M1" location="Index!A1" display="Index" xr:uid="{00000000-0004-0000-0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4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O57"/>
  <sheetViews>
    <sheetView view="pageBreakPreview" zoomScale="78" zoomScaleNormal="78" zoomScaleSheetLayoutView="78" workbookViewId="0">
      <selection activeCell="H75" sqref="H75"/>
    </sheetView>
  </sheetViews>
  <sheetFormatPr defaultRowHeight="15.75" x14ac:dyDescent="0.25"/>
  <cols>
    <col min="1" max="1" width="19.5703125" style="98" customWidth="1"/>
    <col min="2" max="19" width="9.7109375" style="46" customWidth="1"/>
    <col min="20" max="31" width="10.7109375" style="46" customWidth="1"/>
    <col min="32" max="32" width="25.7109375" style="98" customWidth="1"/>
    <col min="33" max="62" width="9.85546875" style="46" customWidth="1"/>
    <col min="63" max="16384" width="9.140625" style="98"/>
  </cols>
  <sheetData>
    <row r="1" spans="1:67" s="95" customFormat="1" ht="20.100000000000001" customHeight="1" x14ac:dyDescent="0.25">
      <c r="A1" s="39" t="s">
        <v>17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6"/>
      <c r="O1" s="46"/>
      <c r="P1" s="46"/>
      <c r="Q1" s="46"/>
      <c r="R1" s="46"/>
      <c r="S1" s="47" t="s">
        <v>28</v>
      </c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F1" s="39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10"/>
      <c r="BK1" s="96"/>
      <c r="BL1" s="96"/>
      <c r="BM1" s="96"/>
      <c r="BN1" s="96"/>
      <c r="BO1" s="96"/>
    </row>
    <row r="2" spans="1:67" s="71" customFormat="1" ht="20.100000000000001" customHeight="1" x14ac:dyDescent="0.25">
      <c r="A2" s="132" t="s">
        <v>30</v>
      </c>
      <c r="B2" s="132"/>
      <c r="C2" s="132"/>
      <c r="D2" s="132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97"/>
      <c r="BL2" s="97"/>
      <c r="BM2" s="97"/>
      <c r="BN2" s="97"/>
      <c r="BO2" s="97"/>
    </row>
    <row r="3" spans="1:67" s="71" customFormat="1" ht="20.100000000000001" customHeight="1" x14ac:dyDescent="0.25">
      <c r="A3" s="71" t="s">
        <v>61</v>
      </c>
      <c r="B3" s="91"/>
      <c r="C3" s="91"/>
      <c r="D3" s="91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97"/>
      <c r="BL3" s="97"/>
      <c r="BM3" s="97"/>
      <c r="BN3" s="97"/>
      <c r="BO3" s="97"/>
    </row>
    <row r="4" spans="1:67" ht="18.75" x14ac:dyDescent="0.3">
      <c r="A4" s="6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M4" s="5"/>
      <c r="BN4" s="5"/>
    </row>
    <row r="5" spans="1:67" s="5" customFormat="1" ht="35.1" customHeight="1" x14ac:dyDescent="0.25">
      <c r="A5" s="90" t="s">
        <v>22</v>
      </c>
      <c r="B5" s="127">
        <v>2018</v>
      </c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</row>
    <row r="6" spans="1:67" s="5" customFormat="1" ht="35.1" customHeight="1" x14ac:dyDescent="0.25">
      <c r="A6" s="90" t="s">
        <v>23</v>
      </c>
      <c r="B6" s="128" t="s">
        <v>24</v>
      </c>
      <c r="C6" s="129"/>
      <c r="D6" s="129"/>
      <c r="E6" s="129"/>
      <c r="F6" s="129"/>
      <c r="G6" s="130"/>
      <c r="H6" s="128" t="s">
        <v>25</v>
      </c>
      <c r="I6" s="129"/>
      <c r="J6" s="129"/>
      <c r="K6" s="129"/>
      <c r="L6" s="129"/>
      <c r="M6" s="130"/>
      <c r="N6" s="128" t="s">
        <v>26</v>
      </c>
      <c r="O6" s="129"/>
      <c r="P6" s="129"/>
      <c r="Q6" s="129"/>
      <c r="R6" s="129"/>
      <c r="S6" s="13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</row>
    <row r="7" spans="1:67" s="5" customFormat="1" ht="35.1" customHeight="1" x14ac:dyDescent="0.25">
      <c r="A7" s="90" t="s">
        <v>40</v>
      </c>
      <c r="B7" s="124" t="s">
        <v>39</v>
      </c>
      <c r="C7" s="126"/>
      <c r="D7" s="124" t="s">
        <v>27</v>
      </c>
      <c r="E7" s="126"/>
      <c r="F7" s="124" t="s">
        <v>45</v>
      </c>
      <c r="G7" s="126"/>
      <c r="H7" s="124" t="s">
        <v>39</v>
      </c>
      <c r="I7" s="126"/>
      <c r="J7" s="124" t="s">
        <v>27</v>
      </c>
      <c r="K7" s="126"/>
      <c r="L7" s="124" t="s">
        <v>45</v>
      </c>
      <c r="M7" s="126"/>
      <c r="N7" s="124" t="s">
        <v>39</v>
      </c>
      <c r="O7" s="126"/>
      <c r="P7" s="124" t="s">
        <v>27</v>
      </c>
      <c r="Q7" s="126"/>
      <c r="R7" s="124" t="s">
        <v>45</v>
      </c>
      <c r="S7" s="126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</row>
    <row r="8" spans="1:67" s="5" customFormat="1" ht="35.1" customHeight="1" x14ac:dyDescent="0.25">
      <c r="A8" s="90" t="s">
        <v>41</v>
      </c>
      <c r="B8" s="7" t="s">
        <v>42</v>
      </c>
      <c r="C8" s="48" t="s">
        <v>44</v>
      </c>
      <c r="D8" s="7" t="s">
        <v>42</v>
      </c>
      <c r="E8" s="48" t="s">
        <v>44</v>
      </c>
      <c r="F8" s="7" t="s">
        <v>42</v>
      </c>
      <c r="G8" s="48" t="s">
        <v>44</v>
      </c>
      <c r="H8" s="7" t="s">
        <v>42</v>
      </c>
      <c r="I8" s="48" t="s">
        <v>44</v>
      </c>
      <c r="J8" s="7" t="s">
        <v>42</v>
      </c>
      <c r="K8" s="48" t="s">
        <v>44</v>
      </c>
      <c r="L8" s="7" t="s">
        <v>42</v>
      </c>
      <c r="M8" s="48" t="s">
        <v>44</v>
      </c>
      <c r="N8" s="7" t="s">
        <v>42</v>
      </c>
      <c r="O8" s="48" t="s">
        <v>44</v>
      </c>
      <c r="P8" s="7" t="s">
        <v>42</v>
      </c>
      <c r="Q8" s="48" t="s">
        <v>44</v>
      </c>
      <c r="R8" s="7" t="s">
        <v>42</v>
      </c>
      <c r="S8" s="48" t="s">
        <v>44</v>
      </c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</row>
    <row r="9" spans="1:67" s="99" customFormat="1" ht="35.1" customHeight="1" x14ac:dyDescent="0.25">
      <c r="A9" s="90" t="s">
        <v>62</v>
      </c>
      <c r="B9" s="13">
        <v>2653</v>
      </c>
      <c r="C9" s="49">
        <v>0.99399999999999999</v>
      </c>
      <c r="D9" s="13">
        <v>15</v>
      </c>
      <c r="E9" s="49">
        <v>6.0000000000000001E-3</v>
      </c>
      <c r="F9" s="13">
        <v>2668</v>
      </c>
      <c r="G9" s="83">
        <v>1</v>
      </c>
      <c r="H9" s="13">
        <v>4856</v>
      </c>
      <c r="I9" s="49">
        <v>0.98099999999999998</v>
      </c>
      <c r="J9" s="13">
        <v>92</v>
      </c>
      <c r="K9" s="49">
        <v>1.9E-2</v>
      </c>
      <c r="L9" s="13">
        <v>4948</v>
      </c>
      <c r="M9" s="83">
        <v>1</v>
      </c>
      <c r="N9" s="13">
        <v>7509</v>
      </c>
      <c r="O9" s="49">
        <v>0.98599999999999999</v>
      </c>
      <c r="P9" s="13">
        <v>107</v>
      </c>
      <c r="Q9" s="49">
        <v>1.4E-2</v>
      </c>
      <c r="R9" s="13">
        <v>7616</v>
      </c>
      <c r="S9" s="83">
        <v>1</v>
      </c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</row>
    <row r="10" spans="1:67" s="99" customFormat="1" ht="35.1" customHeight="1" x14ac:dyDescent="0.25">
      <c r="A10" s="90" t="s">
        <v>63</v>
      </c>
      <c r="B10" s="13">
        <v>29006</v>
      </c>
      <c r="C10" s="49">
        <v>0.9</v>
      </c>
      <c r="D10" s="13">
        <v>3207</v>
      </c>
      <c r="E10" s="49">
        <v>0.1</v>
      </c>
      <c r="F10" s="13">
        <v>32213</v>
      </c>
      <c r="G10" s="83">
        <v>1</v>
      </c>
      <c r="H10" s="13">
        <v>29545</v>
      </c>
      <c r="I10" s="49">
        <v>0.84899999999999998</v>
      </c>
      <c r="J10" s="13">
        <v>5265</v>
      </c>
      <c r="K10" s="49">
        <v>0.151</v>
      </c>
      <c r="L10" s="13">
        <v>34810</v>
      </c>
      <c r="M10" s="83">
        <v>1</v>
      </c>
      <c r="N10" s="13">
        <v>58551</v>
      </c>
      <c r="O10" s="49">
        <v>0.874</v>
      </c>
      <c r="P10" s="13">
        <v>8472</v>
      </c>
      <c r="Q10" s="49">
        <v>0.126</v>
      </c>
      <c r="R10" s="13">
        <v>67023</v>
      </c>
      <c r="S10" s="83">
        <v>1</v>
      </c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</row>
    <row r="11" spans="1:67" s="99" customFormat="1" ht="35.1" customHeight="1" x14ac:dyDescent="0.25">
      <c r="A11" s="90" t="s">
        <v>64</v>
      </c>
      <c r="B11" s="12">
        <v>31659</v>
      </c>
      <c r="C11" s="50">
        <v>0.90800000000000003</v>
      </c>
      <c r="D11" s="12">
        <v>3222</v>
      </c>
      <c r="E11" s="50">
        <v>9.1999999999999998E-2</v>
      </c>
      <c r="F11" s="12">
        <v>34881</v>
      </c>
      <c r="G11" s="84">
        <v>1</v>
      </c>
      <c r="H11" s="12">
        <v>34401</v>
      </c>
      <c r="I11" s="50">
        <v>0.86499999999999999</v>
      </c>
      <c r="J11" s="12">
        <v>5357</v>
      </c>
      <c r="K11" s="50">
        <v>0.13500000000000001</v>
      </c>
      <c r="L11" s="12">
        <v>39758</v>
      </c>
      <c r="M11" s="84">
        <v>1</v>
      </c>
      <c r="N11" s="12">
        <v>66060</v>
      </c>
      <c r="O11" s="50">
        <v>0.88500000000000001</v>
      </c>
      <c r="P11" s="12">
        <v>8579</v>
      </c>
      <c r="Q11" s="50">
        <v>0.115</v>
      </c>
      <c r="R11" s="12">
        <v>74639</v>
      </c>
      <c r="S11" s="84">
        <v>1</v>
      </c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</row>
    <row r="12" spans="1:67" s="99" customFormat="1" ht="35.1" customHeight="1" x14ac:dyDescent="0.25">
      <c r="A12" s="8"/>
      <c r="B12" s="18"/>
      <c r="C12" s="10"/>
      <c r="D12" s="18"/>
      <c r="E12" s="10"/>
      <c r="F12" s="9"/>
      <c r="G12" s="10"/>
      <c r="H12" s="18"/>
      <c r="I12" s="10"/>
      <c r="J12" s="18"/>
      <c r="K12" s="10"/>
      <c r="L12" s="9"/>
      <c r="M12" s="10"/>
      <c r="N12" s="18"/>
      <c r="O12" s="10"/>
      <c r="P12" s="18"/>
      <c r="Q12" s="10"/>
      <c r="R12" s="9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</row>
    <row r="13" spans="1:67" s="99" customFormat="1" ht="35.1" customHeight="1" x14ac:dyDescent="0.25">
      <c r="A13" s="90" t="s">
        <v>22</v>
      </c>
      <c r="B13" s="127">
        <v>2019</v>
      </c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</row>
    <row r="14" spans="1:67" s="99" customFormat="1" ht="35.1" customHeight="1" x14ac:dyDescent="0.25">
      <c r="A14" s="90" t="s">
        <v>23</v>
      </c>
      <c r="B14" s="128" t="s">
        <v>24</v>
      </c>
      <c r="C14" s="129"/>
      <c r="D14" s="129"/>
      <c r="E14" s="129"/>
      <c r="F14" s="129"/>
      <c r="G14" s="130"/>
      <c r="H14" s="128" t="s">
        <v>25</v>
      </c>
      <c r="I14" s="129"/>
      <c r="J14" s="129"/>
      <c r="K14" s="129"/>
      <c r="L14" s="129"/>
      <c r="M14" s="130"/>
      <c r="N14" s="128" t="s">
        <v>26</v>
      </c>
      <c r="O14" s="129"/>
      <c r="P14" s="129"/>
      <c r="Q14" s="129"/>
      <c r="R14" s="129"/>
      <c r="S14" s="13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</row>
    <row r="15" spans="1:67" s="5" customFormat="1" ht="35.1" customHeight="1" x14ac:dyDescent="0.25">
      <c r="A15" s="90" t="s">
        <v>40</v>
      </c>
      <c r="B15" s="124" t="s">
        <v>39</v>
      </c>
      <c r="C15" s="126"/>
      <c r="D15" s="124" t="s">
        <v>27</v>
      </c>
      <c r="E15" s="126"/>
      <c r="F15" s="124" t="s">
        <v>45</v>
      </c>
      <c r="G15" s="126"/>
      <c r="H15" s="124" t="s">
        <v>39</v>
      </c>
      <c r="I15" s="126"/>
      <c r="J15" s="124" t="s">
        <v>27</v>
      </c>
      <c r="K15" s="126"/>
      <c r="L15" s="124" t="s">
        <v>45</v>
      </c>
      <c r="M15" s="126"/>
      <c r="N15" s="124" t="s">
        <v>39</v>
      </c>
      <c r="O15" s="126"/>
      <c r="P15" s="124" t="s">
        <v>27</v>
      </c>
      <c r="Q15" s="126"/>
      <c r="R15" s="124" t="s">
        <v>45</v>
      </c>
      <c r="S15" s="12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</row>
    <row r="16" spans="1:67" s="99" customFormat="1" ht="35.1" customHeight="1" x14ac:dyDescent="0.25">
      <c r="A16" s="90" t="s">
        <v>41</v>
      </c>
      <c r="B16" s="7" t="s">
        <v>42</v>
      </c>
      <c r="C16" s="48" t="s">
        <v>44</v>
      </c>
      <c r="D16" s="7" t="s">
        <v>42</v>
      </c>
      <c r="E16" s="48" t="s">
        <v>44</v>
      </c>
      <c r="F16" s="7" t="s">
        <v>42</v>
      </c>
      <c r="G16" s="48" t="s">
        <v>44</v>
      </c>
      <c r="H16" s="7" t="s">
        <v>42</v>
      </c>
      <c r="I16" s="48" t="s">
        <v>44</v>
      </c>
      <c r="J16" s="7" t="s">
        <v>42</v>
      </c>
      <c r="K16" s="48" t="s">
        <v>44</v>
      </c>
      <c r="L16" s="7" t="s">
        <v>42</v>
      </c>
      <c r="M16" s="48" t="s">
        <v>44</v>
      </c>
      <c r="N16" s="7" t="s">
        <v>42</v>
      </c>
      <c r="O16" s="48" t="s">
        <v>44</v>
      </c>
      <c r="P16" s="7" t="s">
        <v>42</v>
      </c>
      <c r="Q16" s="48" t="s">
        <v>44</v>
      </c>
      <c r="R16" s="7" t="s">
        <v>42</v>
      </c>
      <c r="S16" s="48" t="s">
        <v>44</v>
      </c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</row>
    <row r="17" spans="1:62" s="99" customFormat="1" ht="35.1" customHeight="1" x14ac:dyDescent="0.25">
      <c r="A17" s="90" t="s">
        <v>62</v>
      </c>
      <c r="B17" s="13">
        <v>2304</v>
      </c>
      <c r="C17" s="49">
        <v>0.995</v>
      </c>
      <c r="D17" s="13">
        <v>11</v>
      </c>
      <c r="E17" s="49">
        <v>5.0000000000000001E-3</v>
      </c>
      <c r="F17" s="13">
        <v>2315</v>
      </c>
      <c r="G17" s="83">
        <v>1</v>
      </c>
      <c r="H17" s="13">
        <v>4058</v>
      </c>
      <c r="I17" s="49">
        <v>0.98599999999999999</v>
      </c>
      <c r="J17" s="13">
        <v>56</v>
      </c>
      <c r="K17" s="49">
        <v>1.4E-2</v>
      </c>
      <c r="L17" s="13">
        <v>4114</v>
      </c>
      <c r="M17" s="83">
        <v>1</v>
      </c>
      <c r="N17" s="13">
        <v>6362</v>
      </c>
      <c r="O17" s="49">
        <v>0.99</v>
      </c>
      <c r="P17" s="13">
        <v>67</v>
      </c>
      <c r="Q17" s="49">
        <v>0.01</v>
      </c>
      <c r="R17" s="13">
        <v>6429</v>
      </c>
      <c r="S17" s="83">
        <v>1</v>
      </c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</row>
    <row r="18" spans="1:62" s="99" customFormat="1" ht="35.1" customHeight="1" x14ac:dyDescent="0.25">
      <c r="A18" s="90" t="s">
        <v>63</v>
      </c>
      <c r="B18" s="13">
        <v>25711</v>
      </c>
      <c r="C18" s="49">
        <v>0.89800000000000002</v>
      </c>
      <c r="D18" s="13">
        <v>2930</v>
      </c>
      <c r="E18" s="49">
        <v>0.10199999999999999</v>
      </c>
      <c r="F18" s="13">
        <v>28641</v>
      </c>
      <c r="G18" s="83">
        <v>1</v>
      </c>
      <c r="H18" s="13">
        <v>26383</v>
      </c>
      <c r="I18" s="49">
        <v>0.85099999999999998</v>
      </c>
      <c r="J18" s="13">
        <v>4623</v>
      </c>
      <c r="K18" s="49">
        <v>0.14899999999999999</v>
      </c>
      <c r="L18" s="13">
        <v>31006</v>
      </c>
      <c r="M18" s="83">
        <v>1</v>
      </c>
      <c r="N18" s="13">
        <v>52094</v>
      </c>
      <c r="O18" s="49">
        <v>0.873</v>
      </c>
      <c r="P18" s="13">
        <v>7553</v>
      </c>
      <c r="Q18" s="49">
        <v>0.127</v>
      </c>
      <c r="R18" s="13">
        <v>59647</v>
      </c>
      <c r="S18" s="83">
        <v>1</v>
      </c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</row>
    <row r="19" spans="1:62" s="99" customFormat="1" ht="35.1" customHeight="1" x14ac:dyDescent="0.25">
      <c r="A19" s="90" t="s">
        <v>64</v>
      </c>
      <c r="B19" s="12">
        <v>28015</v>
      </c>
      <c r="C19" s="50">
        <v>0.90500000000000003</v>
      </c>
      <c r="D19" s="12">
        <v>2941</v>
      </c>
      <c r="E19" s="50">
        <v>9.5000000000000001E-2</v>
      </c>
      <c r="F19" s="12">
        <v>30956</v>
      </c>
      <c r="G19" s="84">
        <v>1</v>
      </c>
      <c r="H19" s="12">
        <v>30441</v>
      </c>
      <c r="I19" s="50">
        <v>0.86699999999999999</v>
      </c>
      <c r="J19" s="12">
        <v>4679</v>
      </c>
      <c r="K19" s="50">
        <v>0.13300000000000001</v>
      </c>
      <c r="L19" s="12">
        <v>35120</v>
      </c>
      <c r="M19" s="84">
        <v>1</v>
      </c>
      <c r="N19" s="12">
        <v>58456</v>
      </c>
      <c r="O19" s="50">
        <v>0.88500000000000001</v>
      </c>
      <c r="P19" s="12">
        <v>7620</v>
      </c>
      <c r="Q19" s="50">
        <v>0.115</v>
      </c>
      <c r="R19" s="12">
        <v>66076</v>
      </c>
      <c r="S19" s="84">
        <v>1</v>
      </c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</row>
    <row r="20" spans="1:62" s="99" customFormat="1" ht="35.1" customHeight="1" x14ac:dyDescent="0.25">
      <c r="A20" s="8"/>
      <c r="B20" s="18"/>
      <c r="C20" s="10"/>
      <c r="D20" s="18"/>
      <c r="E20" s="10"/>
      <c r="F20" s="9"/>
      <c r="G20" s="10"/>
      <c r="H20" s="18"/>
      <c r="I20" s="10"/>
      <c r="J20" s="18"/>
      <c r="K20" s="10"/>
      <c r="L20" s="9"/>
      <c r="M20" s="10"/>
      <c r="N20" s="18"/>
      <c r="O20" s="19"/>
      <c r="P20" s="18"/>
      <c r="Q20" s="10"/>
      <c r="R20" s="9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</row>
    <row r="21" spans="1:62" s="99" customFormat="1" ht="35.1" customHeight="1" x14ac:dyDescent="0.25">
      <c r="A21" s="90" t="s">
        <v>22</v>
      </c>
      <c r="B21" s="127">
        <v>2020</v>
      </c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</row>
    <row r="22" spans="1:62" s="99" customFormat="1" ht="35.1" customHeight="1" x14ac:dyDescent="0.25">
      <c r="A22" s="90" t="s">
        <v>23</v>
      </c>
      <c r="B22" s="128" t="s">
        <v>24</v>
      </c>
      <c r="C22" s="129"/>
      <c r="D22" s="129"/>
      <c r="E22" s="129"/>
      <c r="F22" s="129"/>
      <c r="G22" s="130"/>
      <c r="H22" s="128" t="s">
        <v>25</v>
      </c>
      <c r="I22" s="129"/>
      <c r="J22" s="129"/>
      <c r="K22" s="129"/>
      <c r="L22" s="129"/>
      <c r="M22" s="130"/>
      <c r="N22" s="128" t="s">
        <v>26</v>
      </c>
      <c r="O22" s="129"/>
      <c r="P22" s="129"/>
      <c r="Q22" s="129"/>
      <c r="R22" s="129"/>
      <c r="S22" s="13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</row>
    <row r="23" spans="1:62" s="5" customFormat="1" ht="35.1" customHeight="1" x14ac:dyDescent="0.25">
      <c r="A23" s="90" t="s">
        <v>40</v>
      </c>
      <c r="B23" s="124" t="s">
        <v>39</v>
      </c>
      <c r="C23" s="126"/>
      <c r="D23" s="124" t="s">
        <v>27</v>
      </c>
      <c r="E23" s="126"/>
      <c r="F23" s="124" t="s">
        <v>45</v>
      </c>
      <c r="G23" s="126"/>
      <c r="H23" s="124" t="s">
        <v>39</v>
      </c>
      <c r="I23" s="126"/>
      <c r="J23" s="124" t="s">
        <v>27</v>
      </c>
      <c r="K23" s="126"/>
      <c r="L23" s="124" t="s">
        <v>45</v>
      </c>
      <c r="M23" s="126"/>
      <c r="N23" s="124" t="s">
        <v>39</v>
      </c>
      <c r="O23" s="126"/>
      <c r="P23" s="124" t="s">
        <v>27</v>
      </c>
      <c r="Q23" s="126"/>
      <c r="R23" s="124" t="s">
        <v>45</v>
      </c>
      <c r="S23" s="12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</row>
    <row r="24" spans="1:62" s="99" customFormat="1" ht="35.1" customHeight="1" x14ac:dyDescent="0.25">
      <c r="A24" s="90" t="s">
        <v>41</v>
      </c>
      <c r="B24" s="7" t="s">
        <v>42</v>
      </c>
      <c r="C24" s="48" t="s">
        <v>44</v>
      </c>
      <c r="D24" s="7" t="s">
        <v>42</v>
      </c>
      <c r="E24" s="48" t="s">
        <v>44</v>
      </c>
      <c r="F24" s="7" t="s">
        <v>42</v>
      </c>
      <c r="G24" s="48" t="s">
        <v>44</v>
      </c>
      <c r="H24" s="7" t="s">
        <v>42</v>
      </c>
      <c r="I24" s="48" t="s">
        <v>44</v>
      </c>
      <c r="J24" s="7" t="s">
        <v>42</v>
      </c>
      <c r="K24" s="48" t="s">
        <v>44</v>
      </c>
      <c r="L24" s="7" t="s">
        <v>42</v>
      </c>
      <c r="M24" s="48" t="s">
        <v>44</v>
      </c>
      <c r="N24" s="7" t="s">
        <v>42</v>
      </c>
      <c r="O24" s="48" t="s">
        <v>44</v>
      </c>
      <c r="P24" s="7" t="s">
        <v>42</v>
      </c>
      <c r="Q24" s="48" t="s">
        <v>44</v>
      </c>
      <c r="R24" s="7" t="s">
        <v>42</v>
      </c>
      <c r="S24" s="48" t="s">
        <v>44</v>
      </c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</row>
    <row r="25" spans="1:62" s="99" customFormat="1" ht="35.1" customHeight="1" x14ac:dyDescent="0.25">
      <c r="A25" s="90" t="s">
        <v>62</v>
      </c>
      <c r="B25" s="13">
        <v>882</v>
      </c>
      <c r="C25" s="49">
        <v>0.99399999999999999</v>
      </c>
      <c r="D25" s="13">
        <v>5</v>
      </c>
      <c r="E25" s="49">
        <v>6.0000000000000001E-3</v>
      </c>
      <c r="F25" s="13">
        <f>SUM(B25,D25)</f>
        <v>887</v>
      </c>
      <c r="G25" s="83">
        <v>1</v>
      </c>
      <c r="H25" s="13">
        <v>1643</v>
      </c>
      <c r="I25" s="49">
        <v>0.98699999999999999</v>
      </c>
      <c r="J25" s="13">
        <v>21</v>
      </c>
      <c r="K25" s="49">
        <v>1.2999999999999999E-2</v>
      </c>
      <c r="L25" s="13">
        <f>SUM(H25,J25)</f>
        <v>1664</v>
      </c>
      <c r="M25" s="83">
        <v>1</v>
      </c>
      <c r="N25" s="13">
        <v>2525</v>
      </c>
      <c r="O25" s="49">
        <v>0.99</v>
      </c>
      <c r="P25" s="13">
        <v>26</v>
      </c>
      <c r="Q25" s="49">
        <v>0.01</v>
      </c>
      <c r="R25" s="13">
        <f>SUM(N25,P25)</f>
        <v>2551</v>
      </c>
      <c r="S25" s="83">
        <v>1</v>
      </c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</row>
    <row r="26" spans="1:62" s="99" customFormat="1" ht="35.1" customHeight="1" x14ac:dyDescent="0.25">
      <c r="A26" s="90" t="s">
        <v>63</v>
      </c>
      <c r="B26" s="13">
        <v>19640</v>
      </c>
      <c r="C26" s="49">
        <v>0.94</v>
      </c>
      <c r="D26" s="13">
        <v>1246</v>
      </c>
      <c r="E26" s="49">
        <v>0.06</v>
      </c>
      <c r="F26" s="13">
        <f t="shared" ref="F26:F27" si="0">SUM(B26,D26)</f>
        <v>20886</v>
      </c>
      <c r="G26" s="83">
        <v>1</v>
      </c>
      <c r="H26" s="13">
        <v>20288</v>
      </c>
      <c r="I26" s="49">
        <v>0.91900000000000004</v>
      </c>
      <c r="J26" s="13">
        <v>1778</v>
      </c>
      <c r="K26" s="49">
        <v>8.1000000000000003E-2</v>
      </c>
      <c r="L26" s="13">
        <f t="shared" ref="L26:L27" si="1">SUM(H26,J26)</f>
        <v>22066</v>
      </c>
      <c r="M26" s="83">
        <v>1</v>
      </c>
      <c r="N26" s="13">
        <v>39928</v>
      </c>
      <c r="O26" s="49">
        <v>0.93</v>
      </c>
      <c r="P26" s="13">
        <v>3024</v>
      </c>
      <c r="Q26" s="49">
        <v>7.0000000000000007E-2</v>
      </c>
      <c r="R26" s="13">
        <f t="shared" ref="R26:R27" si="2">SUM(N26,P26)</f>
        <v>42952</v>
      </c>
      <c r="S26" s="83">
        <v>1</v>
      </c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</row>
    <row r="27" spans="1:62" s="99" customFormat="1" ht="35.1" customHeight="1" x14ac:dyDescent="0.25">
      <c r="A27" s="90" t="s">
        <v>64</v>
      </c>
      <c r="B27" s="12">
        <v>20522</v>
      </c>
      <c r="C27" s="50">
        <v>0.94299999999999995</v>
      </c>
      <c r="D27" s="12">
        <v>1251</v>
      </c>
      <c r="E27" s="50">
        <v>5.7000000000000002E-2</v>
      </c>
      <c r="F27" s="12">
        <f t="shared" si="0"/>
        <v>21773</v>
      </c>
      <c r="G27" s="84">
        <v>1</v>
      </c>
      <c r="H27" s="12">
        <v>21931</v>
      </c>
      <c r="I27" s="50">
        <v>0.92400000000000004</v>
      </c>
      <c r="J27" s="12">
        <v>1799</v>
      </c>
      <c r="K27" s="50">
        <v>7.5999999999999998E-2</v>
      </c>
      <c r="L27" s="12">
        <f t="shared" si="1"/>
        <v>23730</v>
      </c>
      <c r="M27" s="84">
        <v>1</v>
      </c>
      <c r="N27" s="12">
        <v>42453</v>
      </c>
      <c r="O27" s="50">
        <v>0.93300000000000005</v>
      </c>
      <c r="P27" s="12">
        <v>3050</v>
      </c>
      <c r="Q27" s="50">
        <v>6.7000000000000004E-2</v>
      </c>
      <c r="R27" s="12">
        <f t="shared" si="2"/>
        <v>45503</v>
      </c>
      <c r="S27" s="84">
        <v>1</v>
      </c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</row>
    <row r="28" spans="1:62" s="99" customFormat="1" ht="35.1" customHeight="1" x14ac:dyDescent="0.25">
      <c r="A28" s="8"/>
      <c r="B28" s="18"/>
      <c r="C28" s="10"/>
      <c r="D28" s="18"/>
      <c r="E28" s="10"/>
      <c r="F28" s="9"/>
      <c r="G28" s="10"/>
      <c r="H28" s="18"/>
      <c r="I28" s="10"/>
      <c r="J28" s="18"/>
      <c r="K28" s="10"/>
      <c r="L28" s="9"/>
      <c r="M28" s="10"/>
      <c r="N28" s="18"/>
      <c r="O28" s="10"/>
      <c r="P28" s="18"/>
      <c r="Q28" s="10"/>
      <c r="R28" s="9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</row>
    <row r="29" spans="1:62" s="99" customFormat="1" ht="35.1" customHeight="1" x14ac:dyDescent="0.25">
      <c r="A29" s="90" t="s">
        <v>22</v>
      </c>
      <c r="B29" s="127">
        <v>2021</v>
      </c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</row>
    <row r="30" spans="1:62" s="99" customFormat="1" ht="35.1" customHeight="1" x14ac:dyDescent="0.25">
      <c r="A30" s="90" t="s">
        <v>23</v>
      </c>
      <c r="B30" s="128" t="s">
        <v>24</v>
      </c>
      <c r="C30" s="129"/>
      <c r="D30" s="129"/>
      <c r="E30" s="129"/>
      <c r="F30" s="129"/>
      <c r="G30" s="130"/>
      <c r="H30" s="128" t="s">
        <v>25</v>
      </c>
      <c r="I30" s="129"/>
      <c r="J30" s="129"/>
      <c r="K30" s="129"/>
      <c r="L30" s="129"/>
      <c r="M30" s="130"/>
      <c r="N30" s="128" t="s">
        <v>26</v>
      </c>
      <c r="O30" s="129"/>
      <c r="P30" s="129"/>
      <c r="Q30" s="129"/>
      <c r="R30" s="129"/>
      <c r="S30" s="13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</row>
    <row r="31" spans="1:62" s="5" customFormat="1" ht="35.1" customHeight="1" x14ac:dyDescent="0.25">
      <c r="A31" s="90" t="s">
        <v>40</v>
      </c>
      <c r="B31" s="124" t="s">
        <v>39</v>
      </c>
      <c r="C31" s="126"/>
      <c r="D31" s="124" t="s">
        <v>27</v>
      </c>
      <c r="E31" s="126"/>
      <c r="F31" s="124" t="s">
        <v>45</v>
      </c>
      <c r="G31" s="126"/>
      <c r="H31" s="124" t="s">
        <v>39</v>
      </c>
      <c r="I31" s="126"/>
      <c r="J31" s="124" t="s">
        <v>27</v>
      </c>
      <c r="K31" s="126"/>
      <c r="L31" s="124" t="s">
        <v>45</v>
      </c>
      <c r="M31" s="126"/>
      <c r="N31" s="124" t="s">
        <v>39</v>
      </c>
      <c r="O31" s="126"/>
      <c r="P31" s="124" t="s">
        <v>27</v>
      </c>
      <c r="Q31" s="126"/>
      <c r="R31" s="124" t="s">
        <v>45</v>
      </c>
      <c r="S31" s="12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</row>
    <row r="32" spans="1:62" s="99" customFormat="1" ht="35.1" customHeight="1" x14ac:dyDescent="0.25">
      <c r="A32" s="90" t="s">
        <v>41</v>
      </c>
      <c r="B32" s="7" t="s">
        <v>42</v>
      </c>
      <c r="C32" s="48" t="s">
        <v>44</v>
      </c>
      <c r="D32" s="7" t="s">
        <v>42</v>
      </c>
      <c r="E32" s="48" t="s">
        <v>44</v>
      </c>
      <c r="F32" s="7" t="s">
        <v>42</v>
      </c>
      <c r="G32" s="48" t="s">
        <v>44</v>
      </c>
      <c r="H32" s="7" t="s">
        <v>42</v>
      </c>
      <c r="I32" s="48" t="s">
        <v>44</v>
      </c>
      <c r="J32" s="7" t="s">
        <v>42</v>
      </c>
      <c r="K32" s="48" t="s">
        <v>44</v>
      </c>
      <c r="L32" s="7" t="s">
        <v>42</v>
      </c>
      <c r="M32" s="48" t="s">
        <v>44</v>
      </c>
      <c r="N32" s="7" t="s">
        <v>42</v>
      </c>
      <c r="O32" s="48" t="s">
        <v>44</v>
      </c>
      <c r="P32" s="7" t="s">
        <v>42</v>
      </c>
      <c r="Q32" s="48" t="s">
        <v>44</v>
      </c>
      <c r="R32" s="7" t="s">
        <v>42</v>
      </c>
      <c r="S32" s="48" t="s">
        <v>44</v>
      </c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</row>
    <row r="33" spans="1:62" s="99" customFormat="1" ht="35.1" customHeight="1" x14ac:dyDescent="0.25">
      <c r="A33" s="90" t="s">
        <v>62</v>
      </c>
      <c r="B33" s="13">
        <v>810</v>
      </c>
      <c r="C33" s="49">
        <v>0.999</v>
      </c>
      <c r="D33" s="13">
        <v>1</v>
      </c>
      <c r="E33" s="49">
        <v>1E-3</v>
      </c>
      <c r="F33" s="13">
        <f>SUM(B33,D33)</f>
        <v>811</v>
      </c>
      <c r="G33" s="83">
        <v>1</v>
      </c>
      <c r="H33" s="13">
        <v>1424</v>
      </c>
      <c r="I33" s="49">
        <v>0.98499999999999999</v>
      </c>
      <c r="J33" s="13">
        <v>21</v>
      </c>
      <c r="K33" s="49">
        <v>1.4999999999999999E-2</v>
      </c>
      <c r="L33" s="13">
        <f>SUM(H33,J33)</f>
        <v>1445</v>
      </c>
      <c r="M33" s="83">
        <v>1</v>
      </c>
      <c r="N33" s="13">
        <v>2234</v>
      </c>
      <c r="O33" s="49">
        <v>0.99</v>
      </c>
      <c r="P33" s="13">
        <v>22</v>
      </c>
      <c r="Q33" s="49">
        <v>0.01</v>
      </c>
      <c r="R33" s="13">
        <f>SUM(N33,P33)</f>
        <v>2256</v>
      </c>
      <c r="S33" s="83">
        <v>1</v>
      </c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</row>
    <row r="34" spans="1:62" s="99" customFormat="1" ht="35.1" customHeight="1" x14ac:dyDescent="0.25">
      <c r="A34" s="90" t="s">
        <v>63</v>
      </c>
      <c r="B34" s="13">
        <v>18498</v>
      </c>
      <c r="C34" s="49">
        <v>0.93600000000000005</v>
      </c>
      <c r="D34" s="13">
        <v>1259</v>
      </c>
      <c r="E34" s="49">
        <v>6.4000000000000001E-2</v>
      </c>
      <c r="F34" s="13">
        <f>SUM(B34,D34)</f>
        <v>19757</v>
      </c>
      <c r="G34" s="83">
        <v>1</v>
      </c>
      <c r="H34" s="13">
        <v>19262</v>
      </c>
      <c r="I34" s="49">
        <v>0.91600000000000004</v>
      </c>
      <c r="J34" s="13">
        <v>1760</v>
      </c>
      <c r="K34" s="49">
        <v>8.4000000000000005E-2</v>
      </c>
      <c r="L34" s="13">
        <f>SUM(H34,J34)</f>
        <v>21022</v>
      </c>
      <c r="M34" s="83">
        <v>1</v>
      </c>
      <c r="N34" s="13">
        <v>37760</v>
      </c>
      <c r="O34" s="49">
        <v>0.92600000000000005</v>
      </c>
      <c r="P34" s="13">
        <v>3019</v>
      </c>
      <c r="Q34" s="49">
        <v>7.3999999999999996E-2</v>
      </c>
      <c r="R34" s="13">
        <f>SUM(N34,P34)</f>
        <v>40779</v>
      </c>
      <c r="S34" s="83">
        <v>1</v>
      </c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</row>
    <row r="35" spans="1:62" s="99" customFormat="1" ht="35.1" customHeight="1" x14ac:dyDescent="0.25">
      <c r="A35" s="90" t="s">
        <v>64</v>
      </c>
      <c r="B35" s="12">
        <v>19308</v>
      </c>
      <c r="C35" s="50">
        <v>0.93899999999999995</v>
      </c>
      <c r="D35" s="12">
        <v>1260</v>
      </c>
      <c r="E35" s="50">
        <v>6.0999999999999999E-2</v>
      </c>
      <c r="F35" s="12">
        <f>SUM(B35,D35)</f>
        <v>20568</v>
      </c>
      <c r="G35" s="84">
        <v>1</v>
      </c>
      <c r="H35" s="12">
        <v>20686</v>
      </c>
      <c r="I35" s="50">
        <v>0.92100000000000004</v>
      </c>
      <c r="J35" s="12">
        <v>1781</v>
      </c>
      <c r="K35" s="50">
        <v>7.9000000000000001E-2</v>
      </c>
      <c r="L35" s="12">
        <f>SUM(H35,J35)</f>
        <v>22467</v>
      </c>
      <c r="M35" s="84">
        <v>1</v>
      </c>
      <c r="N35" s="12">
        <v>39994</v>
      </c>
      <c r="O35" s="50">
        <v>0.92900000000000005</v>
      </c>
      <c r="P35" s="12">
        <v>3041</v>
      </c>
      <c r="Q35" s="50">
        <v>7.0999999999999994E-2</v>
      </c>
      <c r="R35" s="12">
        <f>SUM(N35,P35)</f>
        <v>43035</v>
      </c>
      <c r="S35" s="84">
        <v>1</v>
      </c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</row>
    <row r="36" spans="1:62" s="99" customFormat="1" ht="35.1" customHeight="1" x14ac:dyDescent="0.25">
      <c r="A36" s="8"/>
      <c r="B36" s="18"/>
      <c r="C36" s="10"/>
      <c r="D36" s="18"/>
      <c r="E36" s="10"/>
      <c r="F36" s="9"/>
      <c r="G36" s="10"/>
      <c r="H36" s="18"/>
      <c r="I36" s="10"/>
      <c r="J36" s="18"/>
      <c r="K36" s="10"/>
      <c r="L36" s="9"/>
      <c r="M36" s="10"/>
      <c r="N36" s="18"/>
      <c r="O36" s="10"/>
      <c r="P36" s="18"/>
      <c r="Q36" s="10"/>
      <c r="R36" s="9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</row>
    <row r="37" spans="1:62" s="99" customFormat="1" ht="35.1" customHeight="1" x14ac:dyDescent="0.25">
      <c r="A37" s="90" t="s">
        <v>22</v>
      </c>
      <c r="B37" s="127">
        <v>2022</v>
      </c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</row>
    <row r="38" spans="1:62" s="99" customFormat="1" ht="35.1" customHeight="1" x14ac:dyDescent="0.25">
      <c r="A38" s="90" t="s">
        <v>23</v>
      </c>
      <c r="B38" s="128" t="s">
        <v>24</v>
      </c>
      <c r="C38" s="129"/>
      <c r="D38" s="129"/>
      <c r="E38" s="129"/>
      <c r="F38" s="129"/>
      <c r="G38" s="130"/>
      <c r="H38" s="128" t="s">
        <v>25</v>
      </c>
      <c r="I38" s="129"/>
      <c r="J38" s="129"/>
      <c r="K38" s="129"/>
      <c r="L38" s="129"/>
      <c r="M38" s="130"/>
      <c r="N38" s="128" t="s">
        <v>26</v>
      </c>
      <c r="O38" s="129"/>
      <c r="P38" s="129"/>
      <c r="Q38" s="129"/>
      <c r="R38" s="129"/>
      <c r="S38" s="13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</row>
    <row r="39" spans="1:62" s="5" customFormat="1" ht="35.1" customHeight="1" x14ac:dyDescent="0.25">
      <c r="A39" s="90" t="s">
        <v>40</v>
      </c>
      <c r="B39" s="124" t="s">
        <v>39</v>
      </c>
      <c r="C39" s="126"/>
      <c r="D39" s="124" t="s">
        <v>27</v>
      </c>
      <c r="E39" s="126"/>
      <c r="F39" s="124" t="s">
        <v>45</v>
      </c>
      <c r="G39" s="126"/>
      <c r="H39" s="124" t="s">
        <v>39</v>
      </c>
      <c r="I39" s="126"/>
      <c r="J39" s="124" t="s">
        <v>27</v>
      </c>
      <c r="K39" s="126"/>
      <c r="L39" s="124" t="s">
        <v>45</v>
      </c>
      <c r="M39" s="126"/>
      <c r="N39" s="124" t="s">
        <v>39</v>
      </c>
      <c r="O39" s="126"/>
      <c r="P39" s="124" t="s">
        <v>27</v>
      </c>
      <c r="Q39" s="126"/>
      <c r="R39" s="124" t="s">
        <v>45</v>
      </c>
      <c r="S39" s="12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</row>
    <row r="40" spans="1:62" s="99" customFormat="1" ht="35.1" customHeight="1" x14ac:dyDescent="0.25">
      <c r="A40" s="90" t="s">
        <v>41</v>
      </c>
      <c r="B40" s="7" t="s">
        <v>42</v>
      </c>
      <c r="C40" s="48" t="s">
        <v>44</v>
      </c>
      <c r="D40" s="7" t="s">
        <v>42</v>
      </c>
      <c r="E40" s="48" t="s">
        <v>44</v>
      </c>
      <c r="F40" s="7" t="s">
        <v>42</v>
      </c>
      <c r="G40" s="48" t="s">
        <v>44</v>
      </c>
      <c r="H40" s="7" t="s">
        <v>42</v>
      </c>
      <c r="I40" s="48" t="s">
        <v>44</v>
      </c>
      <c r="J40" s="7" t="s">
        <v>42</v>
      </c>
      <c r="K40" s="48" t="s">
        <v>44</v>
      </c>
      <c r="L40" s="7" t="s">
        <v>42</v>
      </c>
      <c r="M40" s="48" t="s">
        <v>44</v>
      </c>
      <c r="N40" s="7" t="s">
        <v>42</v>
      </c>
      <c r="O40" s="48" t="s">
        <v>44</v>
      </c>
      <c r="P40" s="7" t="s">
        <v>42</v>
      </c>
      <c r="Q40" s="48" t="s">
        <v>44</v>
      </c>
      <c r="R40" s="7" t="s">
        <v>42</v>
      </c>
      <c r="S40" s="48" t="s">
        <v>44</v>
      </c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</row>
    <row r="41" spans="1:62" s="99" customFormat="1" ht="35.1" customHeight="1" x14ac:dyDescent="0.25">
      <c r="A41" s="90" t="s">
        <v>62</v>
      </c>
      <c r="B41" s="13">
        <v>801</v>
      </c>
      <c r="C41" s="49">
        <v>0.998</v>
      </c>
      <c r="D41" s="13">
        <v>2</v>
      </c>
      <c r="E41" s="49">
        <v>2E-3</v>
      </c>
      <c r="F41" s="13">
        <f>SUM(B41,D41)</f>
        <v>803</v>
      </c>
      <c r="G41" s="83">
        <v>1</v>
      </c>
      <c r="H41" s="13">
        <v>1530</v>
      </c>
      <c r="I41" s="49">
        <v>0.98899999999999999</v>
      </c>
      <c r="J41" s="13">
        <v>17</v>
      </c>
      <c r="K41" s="49">
        <v>1.0999999999999999E-2</v>
      </c>
      <c r="L41" s="13">
        <f>SUM(H41,J41)</f>
        <v>1547</v>
      </c>
      <c r="M41" s="83">
        <v>1</v>
      </c>
      <c r="N41" s="13">
        <f>SUM(B41,H41)</f>
        <v>2331</v>
      </c>
      <c r="O41" s="49">
        <v>0.99199999999999999</v>
      </c>
      <c r="P41" s="13">
        <f>SUM(D41,J41)</f>
        <v>19</v>
      </c>
      <c r="Q41" s="49">
        <v>8.0000000000000002E-3</v>
      </c>
      <c r="R41" s="13">
        <f>SUM(N41,P41)</f>
        <v>2350</v>
      </c>
      <c r="S41" s="83">
        <v>1</v>
      </c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</row>
    <row r="42" spans="1:62" s="99" customFormat="1" ht="35.1" customHeight="1" x14ac:dyDescent="0.25">
      <c r="A42" s="90" t="s">
        <v>63</v>
      </c>
      <c r="B42" s="13">
        <v>20312</v>
      </c>
      <c r="C42" s="49">
        <v>0.93400000000000005</v>
      </c>
      <c r="D42" s="13">
        <v>1428</v>
      </c>
      <c r="E42" s="49">
        <v>6.6000000000000003E-2</v>
      </c>
      <c r="F42" s="13">
        <f>SUM(B42,D42)</f>
        <v>21740</v>
      </c>
      <c r="G42" s="83">
        <v>1</v>
      </c>
      <c r="H42" s="13">
        <v>21157</v>
      </c>
      <c r="I42" s="49">
        <v>0.91100000000000003</v>
      </c>
      <c r="J42" s="13">
        <v>2074</v>
      </c>
      <c r="K42" s="49">
        <v>8.8999999999999996E-2</v>
      </c>
      <c r="L42" s="13">
        <f>SUM(H42,J42)</f>
        <v>23231</v>
      </c>
      <c r="M42" s="83">
        <v>1</v>
      </c>
      <c r="N42" s="13">
        <f>SUM(B42,H42)</f>
        <v>41469</v>
      </c>
      <c r="O42" s="49">
        <v>0.92200000000000004</v>
      </c>
      <c r="P42" s="13">
        <f>SUM(D42,J42)</f>
        <v>3502</v>
      </c>
      <c r="Q42" s="49">
        <v>7.8E-2</v>
      </c>
      <c r="R42" s="13">
        <f>SUM(N42,P42)</f>
        <v>44971</v>
      </c>
      <c r="S42" s="83">
        <v>1</v>
      </c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</row>
    <row r="43" spans="1:62" s="99" customFormat="1" ht="35.1" customHeight="1" x14ac:dyDescent="0.25">
      <c r="A43" s="90" t="s">
        <v>64</v>
      </c>
      <c r="B43" s="12">
        <v>21113</v>
      </c>
      <c r="C43" s="50">
        <v>0.93700000000000006</v>
      </c>
      <c r="D43" s="12">
        <v>1430</v>
      </c>
      <c r="E43" s="50">
        <v>6.3E-2</v>
      </c>
      <c r="F43" s="12">
        <f>SUM(B43,D43)</f>
        <v>22543</v>
      </c>
      <c r="G43" s="84">
        <v>1</v>
      </c>
      <c r="H43" s="12">
        <v>22687</v>
      </c>
      <c r="I43" s="50">
        <v>0.91600000000000004</v>
      </c>
      <c r="J43" s="12">
        <v>2091</v>
      </c>
      <c r="K43" s="50">
        <v>8.4000000000000005E-2</v>
      </c>
      <c r="L43" s="12">
        <f>SUM(H43,J43)</f>
        <v>24778</v>
      </c>
      <c r="M43" s="84">
        <v>1</v>
      </c>
      <c r="N43" s="12">
        <f>SUM(B43,H43)</f>
        <v>43800</v>
      </c>
      <c r="O43" s="50">
        <v>0.92600000000000005</v>
      </c>
      <c r="P43" s="12">
        <f>SUM(D43,J43)</f>
        <v>3521</v>
      </c>
      <c r="Q43" s="50">
        <v>7.3999999999999996E-2</v>
      </c>
      <c r="R43" s="12">
        <f>SUM(N43,P43)</f>
        <v>47321</v>
      </c>
      <c r="S43" s="84">
        <v>1</v>
      </c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</row>
    <row r="44" spans="1:62" s="99" customFormat="1" ht="35.1" customHeight="1" x14ac:dyDescent="0.25">
      <c r="A44" s="8"/>
      <c r="B44" s="18"/>
      <c r="C44" s="10"/>
      <c r="D44" s="18"/>
      <c r="E44" s="10"/>
      <c r="F44" s="9"/>
      <c r="G44" s="10"/>
      <c r="H44" s="18"/>
      <c r="I44" s="10"/>
      <c r="J44" s="18"/>
      <c r="K44" s="10"/>
      <c r="L44" s="9"/>
      <c r="M44" s="10"/>
      <c r="N44" s="18"/>
      <c r="O44" s="10"/>
      <c r="P44" s="18"/>
      <c r="Q44" s="10"/>
      <c r="R44" s="9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</row>
    <row r="45" spans="1:62" s="99" customFormat="1" ht="35.1" customHeight="1" x14ac:dyDescent="0.25">
      <c r="A45" s="90" t="s">
        <v>22</v>
      </c>
      <c r="B45" s="127">
        <v>2023</v>
      </c>
      <c r="C45" s="127"/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127"/>
      <c r="R45" s="127"/>
      <c r="S45" s="127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</row>
    <row r="46" spans="1:62" s="99" customFormat="1" ht="35.1" customHeight="1" x14ac:dyDescent="0.25">
      <c r="A46" s="90" t="s">
        <v>23</v>
      </c>
      <c r="B46" s="128" t="s">
        <v>24</v>
      </c>
      <c r="C46" s="129"/>
      <c r="D46" s="129"/>
      <c r="E46" s="129"/>
      <c r="F46" s="129"/>
      <c r="G46" s="130"/>
      <c r="H46" s="128" t="s">
        <v>25</v>
      </c>
      <c r="I46" s="129"/>
      <c r="J46" s="129"/>
      <c r="K46" s="129"/>
      <c r="L46" s="129"/>
      <c r="M46" s="130"/>
      <c r="N46" s="128" t="s">
        <v>26</v>
      </c>
      <c r="O46" s="129"/>
      <c r="P46" s="129"/>
      <c r="Q46" s="129"/>
      <c r="R46" s="129"/>
      <c r="S46" s="13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</row>
    <row r="47" spans="1:62" s="5" customFormat="1" ht="35.1" customHeight="1" x14ac:dyDescent="0.25">
      <c r="A47" s="90" t="s">
        <v>40</v>
      </c>
      <c r="B47" s="124" t="s">
        <v>39</v>
      </c>
      <c r="C47" s="126"/>
      <c r="D47" s="124" t="s">
        <v>27</v>
      </c>
      <c r="E47" s="126"/>
      <c r="F47" s="124" t="s">
        <v>45</v>
      </c>
      <c r="G47" s="126"/>
      <c r="H47" s="124" t="s">
        <v>39</v>
      </c>
      <c r="I47" s="126"/>
      <c r="J47" s="124" t="s">
        <v>27</v>
      </c>
      <c r="K47" s="126"/>
      <c r="L47" s="124" t="s">
        <v>45</v>
      </c>
      <c r="M47" s="126"/>
      <c r="N47" s="124" t="s">
        <v>39</v>
      </c>
      <c r="O47" s="126"/>
      <c r="P47" s="124" t="s">
        <v>27</v>
      </c>
      <c r="Q47" s="126"/>
      <c r="R47" s="124" t="s">
        <v>45</v>
      </c>
      <c r="S47" s="12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</row>
    <row r="48" spans="1:62" s="99" customFormat="1" ht="35.1" customHeight="1" x14ac:dyDescent="0.25">
      <c r="A48" s="90" t="s">
        <v>41</v>
      </c>
      <c r="B48" s="7" t="s">
        <v>42</v>
      </c>
      <c r="C48" s="100" t="s">
        <v>44</v>
      </c>
      <c r="D48" s="7" t="s">
        <v>42</v>
      </c>
      <c r="E48" s="100" t="s">
        <v>44</v>
      </c>
      <c r="F48" s="7" t="s">
        <v>42</v>
      </c>
      <c r="G48" s="100" t="s">
        <v>44</v>
      </c>
      <c r="H48" s="7" t="s">
        <v>42</v>
      </c>
      <c r="I48" s="100" t="s">
        <v>44</v>
      </c>
      <c r="J48" s="7" t="s">
        <v>42</v>
      </c>
      <c r="K48" s="100" t="s">
        <v>44</v>
      </c>
      <c r="L48" s="7" t="s">
        <v>42</v>
      </c>
      <c r="M48" s="100" t="s">
        <v>44</v>
      </c>
      <c r="N48" s="7" t="s">
        <v>42</v>
      </c>
      <c r="O48" s="100" t="s">
        <v>44</v>
      </c>
      <c r="P48" s="7" t="s">
        <v>42</v>
      </c>
      <c r="Q48" s="100" t="s">
        <v>44</v>
      </c>
      <c r="R48" s="7" t="s">
        <v>42</v>
      </c>
      <c r="S48" s="100" t="s">
        <v>44</v>
      </c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</row>
    <row r="49" spans="1:62" s="99" customFormat="1" ht="35.1" customHeight="1" x14ac:dyDescent="0.25">
      <c r="A49" s="90" t="s">
        <v>62</v>
      </c>
      <c r="B49" s="13">
        <v>1219</v>
      </c>
      <c r="C49" s="49">
        <v>0.996</v>
      </c>
      <c r="D49" s="13">
        <v>5</v>
      </c>
      <c r="E49" s="49">
        <v>4.0000000000000001E-3</v>
      </c>
      <c r="F49" s="13">
        <f>SUM(B49,D49)</f>
        <v>1224</v>
      </c>
      <c r="G49" s="83">
        <v>1</v>
      </c>
      <c r="H49" s="13">
        <v>2174</v>
      </c>
      <c r="I49" s="49">
        <v>0.98899999999999999</v>
      </c>
      <c r="J49" s="13">
        <v>25</v>
      </c>
      <c r="K49" s="49">
        <v>1.0999999999999999E-2</v>
      </c>
      <c r="L49" s="13">
        <f>SUM(H49,J49)</f>
        <v>2199</v>
      </c>
      <c r="M49" s="83">
        <v>1</v>
      </c>
      <c r="N49" s="13">
        <f>SUM(B49,H49)</f>
        <v>3393</v>
      </c>
      <c r="O49" s="49">
        <v>0.99099999999999999</v>
      </c>
      <c r="P49" s="13">
        <f>SUM(D49,J49)</f>
        <v>30</v>
      </c>
      <c r="Q49" s="49">
        <v>8.9999999999999993E-3</v>
      </c>
      <c r="R49" s="13">
        <f>SUM(N49,P49)</f>
        <v>3423</v>
      </c>
      <c r="S49" s="83">
        <v>1</v>
      </c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</row>
    <row r="50" spans="1:62" s="99" customFormat="1" ht="35.1" customHeight="1" x14ac:dyDescent="0.25">
      <c r="A50" s="90" t="s">
        <v>63</v>
      </c>
      <c r="B50" s="13">
        <v>25704</v>
      </c>
      <c r="C50" s="49">
        <v>0.90300000000000002</v>
      </c>
      <c r="D50" s="13">
        <f>25+2747</f>
        <v>2772</v>
      </c>
      <c r="E50" s="49">
        <v>9.7000000000000003E-2</v>
      </c>
      <c r="F50" s="13">
        <f>SUM(B50,D50)</f>
        <v>28476</v>
      </c>
      <c r="G50" s="83">
        <v>1</v>
      </c>
      <c r="H50" s="13">
        <v>26910</v>
      </c>
      <c r="I50" s="49">
        <v>0.85599999999999998</v>
      </c>
      <c r="J50" s="13">
        <f>4392+130</f>
        <v>4522</v>
      </c>
      <c r="K50" s="49">
        <v>0.14399999999999999</v>
      </c>
      <c r="L50" s="13">
        <f>SUM(H50,J50)</f>
        <v>31432</v>
      </c>
      <c r="M50" s="83">
        <v>1</v>
      </c>
      <c r="N50" s="13">
        <f>SUM(B50,H50)</f>
        <v>52614</v>
      </c>
      <c r="O50" s="49">
        <v>0.878</v>
      </c>
      <c r="P50" s="13">
        <f>SUM(D50,J50)</f>
        <v>7294</v>
      </c>
      <c r="Q50" s="49">
        <v>0.122</v>
      </c>
      <c r="R50" s="13">
        <f>SUM(N50,P50)</f>
        <v>59908</v>
      </c>
      <c r="S50" s="83">
        <v>1</v>
      </c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</row>
    <row r="51" spans="1:62" s="99" customFormat="1" ht="35.1" customHeight="1" x14ac:dyDescent="0.25">
      <c r="A51" s="90" t="s">
        <v>64</v>
      </c>
      <c r="B51" s="12">
        <f>B49+B50</f>
        <v>26923</v>
      </c>
      <c r="C51" s="50">
        <v>0.90600000000000003</v>
      </c>
      <c r="D51" s="12">
        <f>D49+D50</f>
        <v>2777</v>
      </c>
      <c r="E51" s="50">
        <v>9.4E-2</v>
      </c>
      <c r="F51" s="12">
        <f>SUM(B51,D51)</f>
        <v>29700</v>
      </c>
      <c r="G51" s="84">
        <v>1</v>
      </c>
      <c r="H51" s="12">
        <f>H49+H50</f>
        <v>29084</v>
      </c>
      <c r="I51" s="50">
        <v>0.86499999999999999</v>
      </c>
      <c r="J51" s="12">
        <f>J49+J50</f>
        <v>4547</v>
      </c>
      <c r="K51" s="50">
        <v>0.13500000000000001</v>
      </c>
      <c r="L51" s="12">
        <f>SUM(H51,J51)</f>
        <v>33631</v>
      </c>
      <c r="M51" s="84">
        <v>1</v>
      </c>
      <c r="N51" s="12">
        <f>SUM(B51,H51)</f>
        <v>56007</v>
      </c>
      <c r="O51" s="50">
        <v>0.88400000000000001</v>
      </c>
      <c r="P51" s="12">
        <f>SUM(D51,J51)</f>
        <v>7324</v>
      </c>
      <c r="Q51" s="50">
        <v>0.11600000000000001</v>
      </c>
      <c r="R51" s="12">
        <f>SUM(N51,P51)</f>
        <v>63331</v>
      </c>
      <c r="S51" s="84">
        <v>1</v>
      </c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</row>
    <row r="52" spans="1:62" s="99" customFormat="1" ht="20.100000000000001" customHeight="1" x14ac:dyDescent="0.25">
      <c r="A52" s="8"/>
      <c r="B52" s="18"/>
      <c r="C52" s="19"/>
      <c r="D52" s="18"/>
      <c r="E52" s="51"/>
      <c r="F52" s="18"/>
      <c r="G52" s="19"/>
      <c r="H52" s="18"/>
      <c r="I52" s="19"/>
      <c r="J52" s="18"/>
      <c r="K52" s="19"/>
      <c r="L52" s="18"/>
      <c r="M52" s="19"/>
      <c r="N52" s="18"/>
      <c r="O52" s="19"/>
      <c r="P52" s="18"/>
      <c r="Q52" s="19"/>
      <c r="R52" s="18"/>
      <c r="S52" s="19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</row>
    <row r="53" spans="1:62" s="99" customFormat="1" ht="20.100000000000001" customHeight="1" x14ac:dyDescent="0.25">
      <c r="A53" s="17" t="s">
        <v>34</v>
      </c>
      <c r="B53" s="9"/>
      <c r="C53" s="10"/>
      <c r="D53" s="9"/>
      <c r="E53" s="37"/>
      <c r="F53" s="9"/>
      <c r="G53" s="10"/>
      <c r="H53" s="9"/>
      <c r="I53" s="10"/>
      <c r="J53" s="9"/>
      <c r="K53" s="10"/>
      <c r="L53" s="9"/>
      <c r="M53" s="10"/>
      <c r="N53" s="9"/>
      <c r="O53" s="10"/>
      <c r="P53" s="9"/>
      <c r="Q53" s="10"/>
      <c r="R53" s="9"/>
      <c r="S53" s="10"/>
      <c r="T53" s="9"/>
      <c r="U53" s="10"/>
      <c r="V53" s="9"/>
      <c r="W53" s="10"/>
      <c r="X53" s="9"/>
      <c r="Y53" s="10"/>
      <c r="Z53" s="9"/>
      <c r="AA53" s="10"/>
      <c r="AB53" s="9"/>
      <c r="AC53" s="10"/>
      <c r="AD53" s="9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</row>
    <row r="54" spans="1:62" s="99" customFormat="1" ht="20.100000000000001" customHeight="1" x14ac:dyDescent="0.25">
      <c r="A54" s="131" t="s">
        <v>43</v>
      </c>
      <c r="B54" s="131"/>
      <c r="C54" s="131"/>
      <c r="D54" s="131"/>
      <c r="E54" s="131"/>
      <c r="F54" s="131"/>
      <c r="G54" s="10"/>
      <c r="H54" s="9"/>
      <c r="I54" s="10"/>
      <c r="J54" s="9"/>
      <c r="K54" s="10"/>
      <c r="L54" s="9"/>
      <c r="M54" s="10"/>
      <c r="N54" s="9"/>
      <c r="O54" s="10"/>
      <c r="P54" s="9"/>
      <c r="Q54" s="10"/>
      <c r="R54" s="9"/>
      <c r="S54" s="10"/>
      <c r="T54" s="9"/>
      <c r="U54" s="10"/>
      <c r="V54" s="9"/>
      <c r="W54" s="10"/>
      <c r="X54" s="9"/>
      <c r="Y54" s="10"/>
      <c r="Z54" s="9"/>
      <c r="AA54" s="10"/>
      <c r="AB54" s="9"/>
      <c r="AC54" s="10"/>
      <c r="AD54" s="9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</row>
    <row r="55" spans="1:62" s="99" customFormat="1" ht="20.100000000000001" customHeight="1" x14ac:dyDescent="0.25">
      <c r="A55" s="8"/>
      <c r="B55" s="9"/>
      <c r="C55" s="10"/>
      <c r="D55" s="9"/>
      <c r="E55" s="37"/>
      <c r="F55" s="9"/>
      <c r="G55" s="10"/>
      <c r="H55" s="9"/>
      <c r="I55" s="10"/>
      <c r="J55" s="9"/>
      <c r="K55" s="10"/>
      <c r="L55" s="9"/>
      <c r="M55" s="10"/>
      <c r="N55" s="9"/>
      <c r="O55" s="10"/>
      <c r="P55" s="9"/>
      <c r="Q55" s="10"/>
      <c r="R55" s="9"/>
      <c r="S55" s="10"/>
      <c r="T55" s="9"/>
      <c r="U55" s="10"/>
      <c r="V55" s="9"/>
      <c r="W55" s="10"/>
      <c r="X55" s="9"/>
      <c r="Y55" s="10"/>
      <c r="Z55" s="9"/>
      <c r="AA55" s="10"/>
      <c r="AB55" s="9"/>
      <c r="AC55" s="10"/>
      <c r="AD55" s="9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</row>
    <row r="56" spans="1:62" s="2" customFormat="1" ht="20.100000000000001" customHeight="1" x14ac:dyDescent="0.25">
      <c r="A56" s="52" t="s">
        <v>21</v>
      </c>
      <c r="B56" s="14"/>
      <c r="C56" s="14"/>
      <c r="D56" s="14"/>
      <c r="E56" s="14"/>
      <c r="F56" s="14"/>
      <c r="G56" s="14"/>
      <c r="H56" s="14"/>
      <c r="I56" s="85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</row>
    <row r="57" spans="1:62" s="2" customFormat="1" ht="20.100000000000001" customHeight="1" x14ac:dyDescent="0.25">
      <c r="A57" s="11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</row>
  </sheetData>
  <mergeCells count="80">
    <mergeCell ref="B45:S45"/>
    <mergeCell ref="B46:G46"/>
    <mergeCell ref="H46:M46"/>
    <mergeCell ref="N46:S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4:F54"/>
    <mergeCell ref="A2:D2"/>
    <mergeCell ref="L7:M7"/>
    <mergeCell ref="B6:G6"/>
    <mergeCell ref="H6:M6"/>
    <mergeCell ref="B5:S5"/>
    <mergeCell ref="B13:S13"/>
    <mergeCell ref="B14:G14"/>
    <mergeCell ref="H14:M14"/>
    <mergeCell ref="N14:S14"/>
    <mergeCell ref="N7:O7"/>
    <mergeCell ref="P7:Q7"/>
    <mergeCell ref="R7:S7"/>
    <mergeCell ref="B7:C7"/>
    <mergeCell ref="D7:E7"/>
    <mergeCell ref="F7:G7"/>
    <mergeCell ref="H7:I7"/>
    <mergeCell ref="J7:K7"/>
    <mergeCell ref="N6:S6"/>
    <mergeCell ref="L15:M15"/>
    <mergeCell ref="N15:O15"/>
    <mergeCell ref="P15:Q15"/>
    <mergeCell ref="R15:S15"/>
    <mergeCell ref="B21:S21"/>
    <mergeCell ref="B15:C15"/>
    <mergeCell ref="D15:E15"/>
    <mergeCell ref="F15:G15"/>
    <mergeCell ref="H15:I15"/>
    <mergeCell ref="J15:K15"/>
    <mergeCell ref="B22:G22"/>
    <mergeCell ref="H22:M22"/>
    <mergeCell ref="N22:S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B29:S29"/>
    <mergeCell ref="B30:G30"/>
    <mergeCell ref="H30:M30"/>
    <mergeCell ref="N30:S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B37:S37"/>
    <mergeCell ref="B38:G38"/>
    <mergeCell ref="H38:M38"/>
    <mergeCell ref="N38:S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</mergeCells>
  <phoneticPr fontId="8" type="noConversion"/>
  <hyperlinks>
    <hyperlink ref="S1" location="Index!A1" display="Index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scale="43" orientation="portrait" r:id="rId1"/>
  <colBreaks count="1" manualBreakCount="1">
    <brk id="31" max="1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4"/>
  <sheetViews>
    <sheetView view="pageBreakPreview" zoomScaleNormal="100" zoomScaleSheetLayoutView="100" workbookViewId="0">
      <selection activeCell="E19" sqref="E19"/>
    </sheetView>
  </sheetViews>
  <sheetFormatPr defaultRowHeight="15.75" x14ac:dyDescent="0.25"/>
  <cols>
    <col min="1" max="1" width="15.85546875" style="33" customWidth="1"/>
    <col min="2" max="9" width="15.7109375" style="33" customWidth="1"/>
    <col min="10" max="16384" width="9.140625" style="33"/>
  </cols>
  <sheetData>
    <row r="1" spans="1:13" s="40" customFormat="1" ht="20.100000000000001" customHeight="1" x14ac:dyDescent="0.3">
      <c r="A1" s="29" t="s">
        <v>18</v>
      </c>
      <c r="B1" s="39"/>
      <c r="C1" s="30"/>
      <c r="D1" s="30"/>
      <c r="E1" s="30"/>
      <c r="F1" s="30"/>
      <c r="G1" s="30"/>
      <c r="H1" s="30"/>
      <c r="I1" s="31" t="s">
        <v>5</v>
      </c>
      <c r="J1" s="30"/>
      <c r="K1" s="30"/>
      <c r="L1" s="30"/>
      <c r="M1" s="30"/>
    </row>
    <row r="2" spans="1:13" s="30" customFormat="1" ht="20.100000000000001" customHeight="1" x14ac:dyDescent="0.3">
      <c r="A2" s="30" t="s">
        <v>48</v>
      </c>
    </row>
    <row r="3" spans="1:13" s="30" customFormat="1" ht="20.100000000000001" customHeight="1" x14ac:dyDescent="0.3">
      <c r="A3" s="44" t="s">
        <v>56</v>
      </c>
    </row>
    <row r="4" spans="1:13" ht="20.100000000000001" customHeight="1" x14ac:dyDescent="0.25"/>
    <row r="5" spans="1:13" s="41" customFormat="1" ht="39.950000000000003" customHeight="1" x14ac:dyDescent="0.25">
      <c r="A5" s="133" t="s">
        <v>2</v>
      </c>
      <c r="B5" s="134"/>
      <c r="C5" s="134"/>
      <c r="D5" s="93" t="s">
        <v>10</v>
      </c>
      <c r="E5" s="93" t="s">
        <v>11</v>
      </c>
      <c r="F5" s="93" t="s">
        <v>12</v>
      </c>
      <c r="G5" s="93" t="s">
        <v>13</v>
      </c>
      <c r="H5" s="93" t="s">
        <v>14</v>
      </c>
      <c r="I5" s="101">
        <v>2023</v>
      </c>
    </row>
    <row r="6" spans="1:13" s="41" customFormat="1" ht="39.950000000000003" customHeight="1" x14ac:dyDescent="0.25">
      <c r="A6" s="136" t="s">
        <v>33</v>
      </c>
      <c r="B6" s="137"/>
      <c r="C6" s="92" t="s">
        <v>15</v>
      </c>
      <c r="D6" s="135"/>
      <c r="E6" s="135"/>
      <c r="F6" s="135"/>
      <c r="G6" s="135"/>
      <c r="H6" s="135"/>
      <c r="I6" s="135"/>
    </row>
    <row r="7" spans="1:13" s="41" customFormat="1" ht="39.950000000000003" customHeight="1" x14ac:dyDescent="0.25">
      <c r="A7" s="138"/>
      <c r="B7" s="139"/>
      <c r="C7" s="92" t="s">
        <v>3</v>
      </c>
      <c r="D7" s="42">
        <v>31.5</v>
      </c>
      <c r="E7" s="42">
        <v>31.6</v>
      </c>
      <c r="F7" s="42">
        <v>31.9</v>
      </c>
      <c r="G7" s="42">
        <v>32.200000000000003</v>
      </c>
      <c r="H7" s="42">
        <v>32.200000000000003</v>
      </c>
      <c r="I7" s="102">
        <v>32.5</v>
      </c>
    </row>
    <row r="8" spans="1:13" s="41" customFormat="1" ht="39.950000000000003" customHeight="1" x14ac:dyDescent="0.25">
      <c r="A8" s="140"/>
      <c r="B8" s="141"/>
      <c r="C8" s="92" t="s">
        <v>4</v>
      </c>
      <c r="D8" s="42">
        <v>29.7</v>
      </c>
      <c r="E8" s="42">
        <v>29.9</v>
      </c>
      <c r="F8" s="42">
        <v>30.4</v>
      </c>
      <c r="G8" s="42">
        <v>30.6</v>
      </c>
      <c r="H8" s="42">
        <v>30.7</v>
      </c>
      <c r="I8" s="102">
        <v>30.9</v>
      </c>
    </row>
    <row r="9" spans="1:13" s="41" customFormat="1" ht="20.100000000000001" customHeight="1" x14ac:dyDescent="0.25">
      <c r="A9" s="35"/>
      <c r="B9" s="35"/>
      <c r="C9" s="43"/>
      <c r="D9" s="36"/>
      <c r="E9" s="36"/>
      <c r="F9" s="36"/>
      <c r="G9" s="36"/>
      <c r="H9" s="36"/>
      <c r="I9" s="36"/>
    </row>
    <row r="10" spans="1:13" x14ac:dyDescent="0.25">
      <c r="A10" s="17" t="s">
        <v>34</v>
      </c>
      <c r="B10" s="9"/>
      <c r="C10" s="10"/>
      <c r="D10" s="9"/>
      <c r="E10" s="37"/>
      <c r="F10" s="9"/>
    </row>
    <row r="11" spans="1:13" ht="15.75" customHeight="1" x14ac:dyDescent="0.25">
      <c r="A11" s="131" t="s">
        <v>52</v>
      </c>
      <c r="B11" s="131"/>
      <c r="C11" s="131"/>
      <c r="D11" s="131"/>
      <c r="E11" s="131"/>
      <c r="F11" s="131"/>
    </row>
    <row r="12" spans="1:13" s="41" customFormat="1" ht="20.100000000000001" customHeight="1" x14ac:dyDescent="0.25"/>
    <row r="13" spans="1:13" s="41" customFormat="1" ht="20.100000000000001" customHeight="1" x14ac:dyDescent="0.25">
      <c r="A13" s="2" t="s">
        <v>29</v>
      </c>
      <c r="B13" s="2"/>
      <c r="C13" s="2"/>
      <c r="D13" s="2"/>
      <c r="E13" s="2"/>
      <c r="F13" s="2"/>
      <c r="G13" s="2"/>
      <c r="H13" s="2"/>
    </row>
    <row r="14" spans="1:13" s="41" customFormat="1" ht="20.100000000000001" customHeight="1" x14ac:dyDescent="0.25">
      <c r="A14" s="44"/>
    </row>
  </sheetData>
  <mergeCells count="4">
    <mergeCell ref="A5:C5"/>
    <mergeCell ref="D6:I6"/>
    <mergeCell ref="A6:B8"/>
    <mergeCell ref="A11:F11"/>
  </mergeCells>
  <phoneticPr fontId="8" type="noConversion"/>
  <hyperlinks>
    <hyperlink ref="I1" location="Index!A1" display="Index" xr:uid="{00000000-0004-0000-0300-000000000000}"/>
  </hyperlinks>
  <pageMargins left="0.7" right="0.7" top="0.75" bottom="0.75" header="0.3" footer="0.3"/>
  <pageSetup paperSize="9"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2"/>
  <sheetViews>
    <sheetView view="pageBreakPreview" zoomScaleNormal="100" zoomScaleSheetLayoutView="100" workbookViewId="0"/>
  </sheetViews>
  <sheetFormatPr defaultRowHeight="15.75" x14ac:dyDescent="0.25"/>
  <cols>
    <col min="1" max="1" width="31.42578125" style="33" customWidth="1"/>
    <col min="2" max="7" width="16.7109375" style="33" customWidth="1"/>
    <col min="8" max="16384" width="9.140625" style="33"/>
  </cols>
  <sheetData>
    <row r="1" spans="1:7" s="30" customFormat="1" ht="20.100000000000001" customHeight="1" x14ac:dyDescent="0.3">
      <c r="A1" s="29" t="s">
        <v>19</v>
      </c>
      <c r="F1" s="32"/>
      <c r="G1" s="31" t="s">
        <v>5</v>
      </c>
    </row>
    <row r="2" spans="1:7" s="32" customFormat="1" ht="20.100000000000001" customHeight="1" x14ac:dyDescent="0.3">
      <c r="A2" s="30" t="s">
        <v>49</v>
      </c>
    </row>
    <row r="3" spans="1:7" s="32" customFormat="1" ht="20.100000000000001" customHeight="1" x14ac:dyDescent="0.3">
      <c r="A3" s="44" t="s">
        <v>56</v>
      </c>
    </row>
    <row r="4" spans="1:7" ht="20.100000000000001" customHeight="1" x14ac:dyDescent="0.25"/>
    <row r="5" spans="1:7" ht="39.950000000000003" customHeight="1" x14ac:dyDescent="0.25">
      <c r="A5" s="89" t="s">
        <v>2</v>
      </c>
      <c r="B5" s="23" t="s">
        <v>10</v>
      </c>
      <c r="C5" s="23" t="s">
        <v>11</v>
      </c>
      <c r="D5" s="23" t="s">
        <v>12</v>
      </c>
      <c r="E5" s="23" t="s">
        <v>13</v>
      </c>
      <c r="F5" s="23" t="s">
        <v>14</v>
      </c>
      <c r="G5" s="7">
        <v>2023</v>
      </c>
    </row>
    <row r="6" spans="1:7" ht="39.950000000000003" customHeight="1" x14ac:dyDescent="0.25">
      <c r="A6" s="23" t="s">
        <v>16</v>
      </c>
      <c r="B6" s="34">
        <v>31.8</v>
      </c>
      <c r="C6" s="34">
        <v>31.9</v>
      </c>
      <c r="D6" s="34">
        <v>32.299999999999997</v>
      </c>
      <c r="E6" s="34">
        <v>32.6</v>
      </c>
      <c r="F6" s="34">
        <v>32.700000000000003</v>
      </c>
      <c r="G6" s="103">
        <v>32.9</v>
      </c>
    </row>
    <row r="7" spans="1:7" ht="20.100000000000001" customHeight="1" x14ac:dyDescent="0.25">
      <c r="A7" s="35"/>
      <c r="B7" s="36"/>
      <c r="C7" s="36"/>
      <c r="D7" s="36"/>
      <c r="E7" s="36"/>
      <c r="F7" s="36"/>
      <c r="G7" s="36"/>
    </row>
    <row r="8" spans="1:7" x14ac:dyDescent="0.25">
      <c r="A8" s="17" t="s">
        <v>34</v>
      </c>
      <c r="B8" s="9"/>
      <c r="C8" s="10"/>
      <c r="D8" s="9"/>
      <c r="E8" s="37"/>
      <c r="F8" s="9"/>
      <c r="G8" s="9"/>
    </row>
    <row r="9" spans="1:7" ht="15.75" customHeight="1" x14ac:dyDescent="0.25">
      <c r="A9" s="131" t="s">
        <v>43</v>
      </c>
      <c r="B9" s="131"/>
      <c r="C9" s="131"/>
      <c r="D9" s="131"/>
      <c r="E9" s="131"/>
      <c r="F9" s="131"/>
    </row>
    <row r="10" spans="1:7" ht="20.100000000000001" customHeight="1" x14ac:dyDescent="0.25"/>
    <row r="11" spans="1:7" s="2" customFormat="1" ht="20.100000000000001" customHeight="1" x14ac:dyDescent="0.25">
      <c r="A11" s="2" t="s">
        <v>29</v>
      </c>
    </row>
    <row r="12" spans="1:7" ht="20.100000000000001" customHeight="1" x14ac:dyDescent="0.25">
      <c r="A12" s="38"/>
    </row>
  </sheetData>
  <mergeCells count="1">
    <mergeCell ref="A9:F9"/>
  </mergeCells>
  <phoneticPr fontId="8" type="noConversion"/>
  <hyperlinks>
    <hyperlink ref="G1" location="Index!A1" display="Index" xr:uid="{00000000-0004-0000-0400-000000000000}"/>
  </hyperlinks>
  <pageMargins left="0.7" right="0.7" top="0.75" bottom="0.75" header="0.3" footer="0.3"/>
  <pageSetup paperSize="9" scale="7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DB1646D1D86D4C9C7918212E779A7D" ma:contentTypeVersion="3" ma:contentTypeDescription="Create a new document." ma:contentTypeScope="" ma:versionID="c6cb9d39e230966f5448758a8e81d0aa">
  <xsd:schema xmlns:xsd="http://www.w3.org/2001/XMLSchema" xmlns:xs="http://www.w3.org/2001/XMLSchema" xmlns:p="http://schemas.microsoft.com/office/2006/metadata/properties" xmlns:ns2="18b7f411-762b-427f-b83a-f613ffda9bad" targetNamespace="http://schemas.microsoft.com/office/2006/metadata/properties" ma:root="true" ma:fieldsID="ff29624a7c89442ce686ef748a0a82c4" ns2:_="">
    <xsd:import namespace="18b7f411-762b-427f-b83a-f613ffda9b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b7f411-762b-427f-b83a-f613ffda9b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A0D2DF-52A2-454E-BB08-0B42AED123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b7f411-762b-427f-b83a-f613ffda9b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58913C0-B023-4C21-8653-713BAA67599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18b7f411-762b-427f-b83a-f613ffda9bad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7F9166A-CF11-4A3B-BB51-3D3D51353E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具名範圍</vt:lpstr>
      </vt:variant>
      <vt:variant>
        <vt:i4>5</vt:i4>
      </vt:variant>
    </vt:vector>
  </HeadingPairs>
  <TitlesOfParts>
    <vt:vector size="10" baseType="lpstr">
      <vt:lpstr>Index</vt:lpstr>
      <vt:lpstr>Table 1</vt:lpstr>
      <vt:lpstr>Table 2</vt:lpstr>
      <vt:lpstr>Table 3</vt:lpstr>
      <vt:lpstr>Table 4</vt:lpstr>
      <vt:lpstr>Index!Print_Area</vt:lpstr>
      <vt:lpstr>'Table 1'!Print_Area</vt:lpstr>
      <vt:lpstr>'Table 2'!Print_Area</vt:lpstr>
      <vt:lpstr>'Table 3'!Print_Area</vt:lpstr>
      <vt:lpstr>'Table 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KK Yip</dc:creator>
  <cp:lastModifiedBy>Ma Ho WONG</cp:lastModifiedBy>
  <cp:lastPrinted>2025-05-14T08:23:37Z</cp:lastPrinted>
  <dcterms:created xsi:type="dcterms:W3CDTF">2023-10-20T01:46:56Z</dcterms:created>
  <dcterms:modified xsi:type="dcterms:W3CDTF">2025-07-10T03:26:04Z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0x01010068DB1646D1D86D4C9C7918212E779A7D</vt:lpwstr>
  </property>
</Properties>
</file>