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ab-goa-fs10\cabroot\Div I Common\BP Team\20. Youth Dashboard\3c. Tender documents (Website Development)\11. Excel of Dashboard (3 languages)\0. TC\3. Phase 2_update\"/>
    </mc:Choice>
  </mc:AlternateContent>
  <xr:revisionPtr revIDLastSave="0" documentId="13_ncr:1_{C7E5958C-800B-4C05-A98A-1E58A245B933}" xr6:coauthVersionLast="47" xr6:coauthVersionMax="47" xr10:uidLastSave="{00000000-0000-0000-0000-000000000000}"/>
  <bookViews>
    <workbookView xWindow="-120" yWindow="-120" windowWidth="29040" windowHeight="15840" tabRatio="710" xr2:uid="{00000000-000D-0000-FFFF-FFFF00000000}"/>
  </bookViews>
  <sheets>
    <sheet name="索引" sheetId="1" r:id="rId1"/>
    <sheet name="表1" sheetId="9" r:id="rId2"/>
    <sheet name="表2" sheetId="26" r:id="rId3"/>
    <sheet name="表3" sheetId="27" r:id="rId4"/>
    <sheet name="表4" sheetId="12" r:id="rId5"/>
    <sheet name="表5" sheetId="16" r:id="rId6"/>
    <sheet name="表6" sheetId="20" r:id="rId7"/>
    <sheet name="表7" sheetId="23" r:id="rId8"/>
    <sheet name="表8" sheetId="22" r:id="rId9"/>
    <sheet name="表9" sheetId="24" r:id="rId10"/>
    <sheet name="表10" sheetId="28" r:id="rId11"/>
  </sheets>
  <definedNames>
    <definedName name="_xlnm.Print_Area" localSheetId="1">表1!$A$1:$O$22</definedName>
    <definedName name="_xlnm.Print_Area" localSheetId="10">表10!$A$1:$C$15</definedName>
    <definedName name="_xlnm.Print_Area" localSheetId="2">表2!$A$1:$F$14</definedName>
    <definedName name="_xlnm.Print_Area" localSheetId="3">表3!$A$1:$M$19</definedName>
    <definedName name="_xlnm.Print_Area" localSheetId="4">表4!$A$1:$N$29</definedName>
    <definedName name="_xlnm.Print_Area" localSheetId="5">表5!$A$1:$AJ$63</definedName>
    <definedName name="_xlnm.Print_Area" localSheetId="6">表6!$A$1:$AJ$37</definedName>
    <definedName name="_xlnm.Print_Area" localSheetId="7">表7!$A$1:$M$22</definedName>
    <definedName name="_xlnm.Print_Area" localSheetId="8">表8!$A$1:$M$19</definedName>
    <definedName name="_xlnm.Print_Area" localSheetId="9">表9!$A$1:$AD$26</definedName>
    <definedName name="_xlnm.Print_Area" localSheetId="0">索引!$A$1:$E$24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53" i="16" l="1"/>
  <c r="AG46" i="16" s="1"/>
  <c r="AI50" i="16"/>
  <c r="AI45" i="16"/>
  <c r="AI42" i="16"/>
  <c r="AI41" i="16"/>
  <c r="AI38" i="16"/>
  <c r="AI36" i="16"/>
  <c r="AF27" i="16"/>
  <c r="AG26" i="16" s="1"/>
  <c r="AI24" i="16"/>
  <c r="AI19" i="16"/>
  <c r="AI27" i="16" s="1"/>
  <c r="AI16" i="16"/>
  <c r="AI15" i="16"/>
  <c r="AI12" i="16"/>
  <c r="AI10" i="16"/>
  <c r="N17" i="12"/>
  <c r="N16" i="12"/>
  <c r="N15" i="12"/>
  <c r="N14" i="12"/>
  <c r="N13" i="12"/>
  <c r="N12" i="12"/>
  <c r="N10" i="12"/>
  <c r="N9" i="12"/>
  <c r="N8" i="12"/>
  <c r="M11" i="12"/>
  <c r="N11" i="12" s="1"/>
  <c r="AJ15" i="16" l="1"/>
  <c r="AG42" i="16"/>
  <c r="AJ16" i="16"/>
  <c r="AG43" i="16"/>
  <c r="AG44" i="16"/>
  <c r="AG48" i="16"/>
  <c r="AG36" i="16"/>
  <c r="AG47" i="16"/>
  <c r="AG37" i="16"/>
  <c r="AG49" i="16"/>
  <c r="AG38" i="16"/>
  <c r="AG50" i="16"/>
  <c r="AJ10" i="16"/>
  <c r="AG41" i="16"/>
  <c r="AG51" i="16"/>
  <c r="AJ41" i="16"/>
  <c r="AJ19" i="16"/>
  <c r="AJ12" i="16"/>
  <c r="AJ27" i="16" s="1"/>
  <c r="AG24" i="16"/>
  <c r="AG13" i="16"/>
  <c r="AG14" i="16"/>
  <c r="AG23" i="16"/>
  <c r="AG16" i="16"/>
  <c r="AJ23" i="16"/>
  <c r="AG45" i="16"/>
  <c r="AG52" i="16"/>
  <c r="AG21" i="16"/>
  <c r="AG22" i="16"/>
  <c r="AJ24" i="16"/>
  <c r="AG20" i="16"/>
  <c r="AG17" i="16"/>
  <c r="AG12" i="16"/>
  <c r="AG18" i="16"/>
  <c r="AG25" i="16"/>
  <c r="AG39" i="16"/>
  <c r="AI53" i="16"/>
  <c r="AJ42" i="16" s="1"/>
  <c r="AG15" i="16"/>
  <c r="AG10" i="16"/>
  <c r="AG11" i="16"/>
  <c r="AG19" i="16"/>
  <c r="AG40" i="16"/>
  <c r="M13" i="23"/>
  <c r="M12" i="23"/>
  <c r="M11" i="23"/>
  <c r="M10" i="23"/>
  <c r="M9" i="23"/>
  <c r="M8" i="23"/>
  <c r="AI26" i="20"/>
  <c r="AG26" i="20"/>
  <c r="AG25" i="20"/>
  <c r="AG24" i="20"/>
  <c r="AI23" i="20"/>
  <c r="AG23" i="20"/>
  <c r="AI22" i="20"/>
  <c r="AG22" i="20"/>
  <c r="AG21" i="20"/>
  <c r="AG20" i="20"/>
  <c r="AG19" i="20"/>
  <c r="AI18" i="20"/>
  <c r="AG18" i="20"/>
  <c r="AG17" i="20"/>
  <c r="AG16" i="20"/>
  <c r="AI15" i="20"/>
  <c r="AG15" i="20"/>
  <c r="AI14" i="20"/>
  <c r="AG14" i="20"/>
  <c r="AG13" i="20"/>
  <c r="AG12" i="20"/>
  <c r="AI11" i="20"/>
  <c r="AG11" i="20"/>
  <c r="AG10" i="20"/>
  <c r="AI9" i="20"/>
  <c r="AG9" i="20"/>
  <c r="AJ50" i="16" l="1"/>
  <c r="AJ36" i="16"/>
  <c r="AI27" i="20"/>
  <c r="AJ14" i="20" s="1"/>
  <c r="AJ18" i="20"/>
  <c r="AJ38" i="16"/>
  <c r="AJ49" i="16"/>
  <c r="AJ45" i="16"/>
  <c r="AJ22" i="20"/>
  <c r="AJ23" i="20"/>
  <c r="AJ15" i="20"/>
  <c r="AJ26" i="20"/>
  <c r="AJ53" i="16" l="1"/>
  <c r="AJ9" i="20"/>
  <c r="AJ11" i="20"/>
  <c r="L13" i="27"/>
  <c r="M10" i="27" s="1"/>
  <c r="M8" i="27" l="1"/>
  <c r="M12" i="27"/>
  <c r="M9" i="27"/>
  <c r="M11" i="27"/>
  <c r="B53" i="16" l="1"/>
  <c r="E10" i="16"/>
  <c r="E12" i="16"/>
  <c r="E15" i="16"/>
  <c r="E16" i="16"/>
  <c r="E19" i="16"/>
  <c r="E24" i="16"/>
  <c r="B27" i="16"/>
  <c r="C16" i="16" s="1"/>
  <c r="C47" i="16" l="1"/>
  <c r="C42" i="16"/>
  <c r="C48" i="16"/>
  <c r="C37" i="16"/>
  <c r="C49" i="16"/>
  <c r="C45" i="16"/>
  <c r="C38" i="16"/>
  <c r="C50" i="16"/>
  <c r="C44" i="16"/>
  <c r="C36" i="16"/>
  <c r="C39" i="16"/>
  <c r="C51" i="16"/>
  <c r="C40" i="16"/>
  <c r="C52" i="16"/>
  <c r="C43" i="16"/>
  <c r="C46" i="16"/>
  <c r="C41" i="16"/>
  <c r="C17" i="16"/>
  <c r="C18" i="16"/>
  <c r="C25" i="16"/>
  <c r="E27" i="16"/>
  <c r="C19" i="16"/>
  <c r="C20" i="16"/>
  <c r="C10" i="16"/>
  <c r="C23" i="16"/>
  <c r="C12" i="16"/>
  <c r="C13" i="16"/>
  <c r="C14" i="16"/>
  <c r="C26" i="16"/>
  <c r="C21" i="16"/>
  <c r="C22" i="16"/>
  <c r="C24" i="16"/>
  <c r="C15" i="16"/>
  <c r="C11" i="16"/>
  <c r="L16" i="12" l="1"/>
  <c r="K16" i="12"/>
  <c r="K17" i="12" s="1"/>
  <c r="J16" i="12"/>
  <c r="I16" i="12"/>
  <c r="H16" i="12"/>
  <c r="G16" i="12"/>
  <c r="F16" i="12"/>
  <c r="E16" i="12"/>
  <c r="D16" i="12"/>
  <c r="C16" i="12"/>
  <c r="L11" i="12"/>
  <c r="L17" i="12" s="1"/>
  <c r="J11" i="12"/>
  <c r="H11" i="12"/>
  <c r="F11" i="12"/>
  <c r="F17" i="12" s="1"/>
  <c r="D11" i="12"/>
  <c r="D17" i="12" s="1"/>
  <c r="K11" i="12"/>
  <c r="I11" i="12"/>
  <c r="I17" i="12" s="1"/>
  <c r="G11" i="12"/>
  <c r="G17" i="12" s="1"/>
  <c r="E11" i="12"/>
  <c r="E17" i="12" s="1"/>
  <c r="C11" i="12"/>
  <c r="C17" i="12" s="1"/>
  <c r="J17" i="12" l="1"/>
  <c r="H17" i="12"/>
  <c r="C13" i="20"/>
  <c r="AD26" i="20"/>
  <c r="AA26" i="20"/>
  <c r="X26" i="20"/>
  <c r="U26" i="20"/>
  <c r="R26" i="20"/>
  <c r="O26" i="20"/>
  <c r="L26" i="20"/>
  <c r="I26" i="20"/>
  <c r="F26" i="20"/>
  <c r="C26" i="20"/>
  <c r="AA25" i="20"/>
  <c r="U25" i="20"/>
  <c r="O25" i="20"/>
  <c r="I25" i="20"/>
  <c r="C25" i="20"/>
  <c r="AA24" i="20"/>
  <c r="U24" i="20"/>
  <c r="O24" i="20"/>
  <c r="I24" i="20"/>
  <c r="C24" i="20"/>
  <c r="AC23" i="20"/>
  <c r="AD23" i="20" s="1"/>
  <c r="AA23" i="20"/>
  <c r="W23" i="20"/>
  <c r="X23" i="20" s="1"/>
  <c r="U23" i="20"/>
  <c r="Q23" i="20"/>
  <c r="O23" i="20"/>
  <c r="K23" i="20"/>
  <c r="L23" i="20" s="1"/>
  <c r="I23" i="20"/>
  <c r="E23" i="20"/>
  <c r="F23" i="20" s="1"/>
  <c r="C23" i="20"/>
  <c r="AD22" i="20"/>
  <c r="AA22" i="20"/>
  <c r="X22" i="20"/>
  <c r="U22" i="20"/>
  <c r="O22" i="20"/>
  <c r="L22" i="20"/>
  <c r="I22" i="20"/>
  <c r="F22" i="20"/>
  <c r="C22" i="20"/>
  <c r="AA21" i="20"/>
  <c r="U21" i="20"/>
  <c r="O21" i="20"/>
  <c r="I21" i="20"/>
  <c r="C21" i="20"/>
  <c r="AA20" i="20"/>
  <c r="U20" i="20"/>
  <c r="O20" i="20"/>
  <c r="I20" i="20"/>
  <c r="C20" i="20"/>
  <c r="AA19" i="20"/>
  <c r="U19" i="20"/>
  <c r="O19" i="20"/>
  <c r="I19" i="20"/>
  <c r="C19" i="20"/>
  <c r="AC18" i="20"/>
  <c r="AD18" i="20" s="1"/>
  <c r="AA18" i="20"/>
  <c r="W18" i="20"/>
  <c r="X18" i="20" s="1"/>
  <c r="U18" i="20"/>
  <c r="Q18" i="20"/>
  <c r="O18" i="20"/>
  <c r="K18" i="20"/>
  <c r="L18" i="20" s="1"/>
  <c r="I18" i="20"/>
  <c r="E18" i="20"/>
  <c r="F18" i="20" s="1"/>
  <c r="C18" i="20"/>
  <c r="AA17" i="20"/>
  <c r="U17" i="20"/>
  <c r="O17" i="20"/>
  <c r="I17" i="20"/>
  <c r="C17" i="20"/>
  <c r="AA16" i="20"/>
  <c r="U16" i="20"/>
  <c r="O16" i="20"/>
  <c r="I16" i="20"/>
  <c r="C16" i="20"/>
  <c r="AC15" i="20"/>
  <c r="AD15" i="20" s="1"/>
  <c r="AA15" i="20"/>
  <c r="W15" i="20"/>
  <c r="X15" i="20" s="1"/>
  <c r="U15" i="20"/>
  <c r="Q15" i="20"/>
  <c r="O15" i="20"/>
  <c r="K15" i="20"/>
  <c r="L15" i="20" s="1"/>
  <c r="I15" i="20"/>
  <c r="E15" i="20"/>
  <c r="F15" i="20" s="1"/>
  <c r="C15" i="20"/>
  <c r="AC14" i="20"/>
  <c r="AD14" i="20" s="1"/>
  <c r="AA14" i="20"/>
  <c r="W14" i="20"/>
  <c r="X14" i="20" s="1"/>
  <c r="U14" i="20"/>
  <c r="Q14" i="20"/>
  <c r="O14" i="20"/>
  <c r="K14" i="20"/>
  <c r="L14" i="20" s="1"/>
  <c r="I14" i="20"/>
  <c r="E14" i="20"/>
  <c r="F14" i="20" s="1"/>
  <c r="C14" i="20"/>
  <c r="AA13" i="20"/>
  <c r="U13" i="20"/>
  <c r="O13" i="20"/>
  <c r="I13" i="20"/>
  <c r="AA12" i="20"/>
  <c r="U12" i="20"/>
  <c r="O12" i="20"/>
  <c r="I12" i="20"/>
  <c r="C12" i="20"/>
  <c r="AC11" i="20"/>
  <c r="AD11" i="20" s="1"/>
  <c r="AA11" i="20"/>
  <c r="W11" i="20"/>
  <c r="X11" i="20" s="1"/>
  <c r="U11" i="20"/>
  <c r="Q11" i="20"/>
  <c r="O11" i="20"/>
  <c r="K11" i="20"/>
  <c r="L11" i="20" s="1"/>
  <c r="I11" i="20"/>
  <c r="E11" i="20"/>
  <c r="F11" i="20" s="1"/>
  <c r="C11" i="20"/>
  <c r="AA10" i="20"/>
  <c r="U10" i="20"/>
  <c r="O10" i="20"/>
  <c r="I10" i="20"/>
  <c r="C10" i="20"/>
  <c r="AC9" i="20"/>
  <c r="AA9" i="20"/>
  <c r="W9" i="20"/>
  <c r="U9" i="20"/>
  <c r="Q9" i="20"/>
  <c r="O9" i="20"/>
  <c r="K9" i="20"/>
  <c r="L9" i="20" s="1"/>
  <c r="I9" i="20"/>
  <c r="E9" i="20"/>
  <c r="F9" i="20" s="1"/>
  <c r="C9" i="20"/>
  <c r="W27" i="20" l="1"/>
  <c r="K27" i="20"/>
  <c r="AC27" i="20"/>
  <c r="Q27" i="20"/>
  <c r="X9" i="20"/>
  <c r="AD9" i="20"/>
  <c r="R14" i="20" l="1"/>
  <c r="R11" i="20"/>
  <c r="R22" i="20"/>
  <c r="R18" i="20"/>
  <c r="R9" i="20"/>
  <c r="R15" i="20"/>
  <c r="R23" i="20"/>
  <c r="Z53" i="16" l="1"/>
  <c r="AA51" i="16" s="1"/>
  <c r="T53" i="16"/>
  <c r="U49" i="16" s="1"/>
  <c r="N53" i="16"/>
  <c r="O39" i="16" s="1"/>
  <c r="H53" i="16"/>
  <c r="I53" i="16" s="1"/>
  <c r="AA52" i="16"/>
  <c r="U52" i="16"/>
  <c r="AC50" i="16"/>
  <c r="W50" i="16"/>
  <c r="Q50" i="16"/>
  <c r="K50" i="16"/>
  <c r="E50" i="16"/>
  <c r="AA49" i="16"/>
  <c r="AA48" i="16"/>
  <c r="AC45" i="16"/>
  <c r="W45" i="16"/>
  <c r="Q45" i="16"/>
  <c r="K45" i="16"/>
  <c r="E45" i="16"/>
  <c r="AA43" i="16"/>
  <c r="U43" i="16"/>
  <c r="AC42" i="16"/>
  <c r="AD42" i="16" s="1"/>
  <c r="AA42" i="16"/>
  <c r="W42" i="16"/>
  <c r="Q42" i="16"/>
  <c r="K42" i="16"/>
  <c r="E42" i="16"/>
  <c r="AC41" i="16"/>
  <c r="W41" i="16"/>
  <c r="X41" i="16" s="1"/>
  <c r="U41" i="16"/>
  <c r="Q41" i="16"/>
  <c r="K41" i="16"/>
  <c r="E41" i="16"/>
  <c r="AA39" i="16"/>
  <c r="U39" i="16"/>
  <c r="AC38" i="16"/>
  <c r="AD38" i="16" s="1"/>
  <c r="W38" i="16"/>
  <c r="X38" i="16" s="1"/>
  <c r="Q38" i="16"/>
  <c r="K38" i="16"/>
  <c r="E38" i="16"/>
  <c r="AA37" i="16"/>
  <c r="U37" i="16"/>
  <c r="AC36" i="16"/>
  <c r="AA36" i="16"/>
  <c r="W36" i="16"/>
  <c r="U36" i="16"/>
  <c r="Q36" i="16"/>
  <c r="K36" i="16"/>
  <c r="E36" i="16"/>
  <c r="Z27" i="16"/>
  <c r="AA23" i="16" s="1"/>
  <c r="T27" i="16"/>
  <c r="U24" i="16" s="1"/>
  <c r="N27" i="16"/>
  <c r="H27" i="16"/>
  <c r="I22" i="16" s="1"/>
  <c r="AC24" i="16"/>
  <c r="W24" i="16"/>
  <c r="Q24" i="16"/>
  <c r="K24" i="16"/>
  <c r="AC19" i="16"/>
  <c r="W19" i="16"/>
  <c r="Q19" i="16"/>
  <c r="K19" i="16"/>
  <c r="AC16" i="16"/>
  <c r="W16" i="16"/>
  <c r="Q16" i="16"/>
  <c r="K16" i="16"/>
  <c r="AC15" i="16"/>
  <c r="W15" i="16"/>
  <c r="Q15" i="16"/>
  <c r="K15" i="16"/>
  <c r="AC12" i="16"/>
  <c r="W12" i="16"/>
  <c r="Q12" i="16"/>
  <c r="K12" i="16"/>
  <c r="AC10" i="16"/>
  <c r="W10" i="16"/>
  <c r="Q10" i="16"/>
  <c r="K10" i="16"/>
  <c r="U38" i="16" l="1"/>
  <c r="U42" i="16"/>
  <c r="X49" i="16"/>
  <c r="O38" i="16"/>
  <c r="R41" i="16"/>
  <c r="R38" i="16"/>
  <c r="F10" i="16"/>
  <c r="F36" i="16"/>
  <c r="L45" i="16"/>
  <c r="I52" i="16"/>
  <c r="I39" i="16"/>
  <c r="I37" i="16"/>
  <c r="I49" i="16"/>
  <c r="L49" i="16"/>
  <c r="I41" i="16"/>
  <c r="I45" i="16"/>
  <c r="L41" i="16"/>
  <c r="L42" i="16"/>
  <c r="U50" i="16"/>
  <c r="F12" i="16"/>
  <c r="AA45" i="16"/>
  <c r="X50" i="16"/>
  <c r="F15" i="16"/>
  <c r="AA50" i="16"/>
  <c r="F16" i="16"/>
  <c r="AA40" i="16"/>
  <c r="U48" i="16"/>
  <c r="F19" i="16"/>
  <c r="AD10" i="16"/>
  <c r="AD23" i="16"/>
  <c r="F24" i="16"/>
  <c r="AA20" i="16"/>
  <c r="I13" i="16"/>
  <c r="AA16" i="16"/>
  <c r="U13" i="16"/>
  <c r="AD16" i="16"/>
  <c r="AA13" i="16"/>
  <c r="O11" i="16"/>
  <c r="O17" i="16"/>
  <c r="U17" i="16"/>
  <c r="AA11" i="16"/>
  <c r="U15" i="16"/>
  <c r="AA17" i="16"/>
  <c r="X15" i="16"/>
  <c r="X12" i="16"/>
  <c r="AA15" i="16"/>
  <c r="X24" i="16"/>
  <c r="U11" i="16"/>
  <c r="AA12" i="16"/>
  <c r="AD15" i="16"/>
  <c r="AD12" i="16"/>
  <c r="X19" i="16"/>
  <c r="AA26" i="16"/>
  <c r="AA10" i="16"/>
  <c r="AA19" i="16"/>
  <c r="O13" i="16"/>
  <c r="AD19" i="16"/>
  <c r="I24" i="16"/>
  <c r="O20" i="16"/>
  <c r="I18" i="16"/>
  <c r="X10" i="16"/>
  <c r="U12" i="16"/>
  <c r="L15" i="16"/>
  <c r="X16" i="16"/>
  <c r="L23" i="16"/>
  <c r="O25" i="16"/>
  <c r="Q53" i="16"/>
  <c r="R36" i="16" s="1"/>
  <c r="I42" i="16"/>
  <c r="I44" i="16"/>
  <c r="I48" i="16"/>
  <c r="O15" i="16"/>
  <c r="O23" i="16"/>
  <c r="U26" i="16"/>
  <c r="R15" i="16"/>
  <c r="I20" i="16"/>
  <c r="I10" i="16"/>
  <c r="K27" i="16"/>
  <c r="I12" i="16"/>
  <c r="AA14" i="16"/>
  <c r="L16" i="16"/>
  <c r="AA18" i="16"/>
  <c r="AA21" i="16"/>
  <c r="F38" i="16"/>
  <c r="AA41" i="16"/>
  <c r="I43" i="16"/>
  <c r="I50" i="16"/>
  <c r="L24" i="16"/>
  <c r="I16" i="16"/>
  <c r="O18" i="16"/>
  <c r="I21" i="16"/>
  <c r="O10" i="16"/>
  <c r="O16" i="16"/>
  <c r="U22" i="16"/>
  <c r="AA24" i="16"/>
  <c r="I36" i="16"/>
  <c r="I38" i="16"/>
  <c r="I40" i="16"/>
  <c r="AD41" i="16"/>
  <c r="I46" i="16"/>
  <c r="L50" i="16"/>
  <c r="U14" i="16"/>
  <c r="R10" i="16"/>
  <c r="I15" i="16"/>
  <c r="R16" i="16"/>
  <c r="AA22" i="16"/>
  <c r="AD24" i="16"/>
  <c r="K53" i="16"/>
  <c r="L38" i="16"/>
  <c r="F42" i="16"/>
  <c r="I47" i="16"/>
  <c r="W53" i="16"/>
  <c r="O12" i="16"/>
  <c r="L19" i="16"/>
  <c r="O24" i="16"/>
  <c r="AC53" i="16"/>
  <c r="AD36" i="16" s="1"/>
  <c r="AA46" i="16"/>
  <c r="F50" i="16"/>
  <c r="L12" i="16"/>
  <c r="AC27" i="16"/>
  <c r="I14" i="16"/>
  <c r="O19" i="16"/>
  <c r="O22" i="16"/>
  <c r="AA38" i="16"/>
  <c r="AA44" i="16"/>
  <c r="I19" i="16"/>
  <c r="O21" i="16"/>
  <c r="R12" i="16"/>
  <c r="O14" i="16"/>
  <c r="I17" i="16"/>
  <c r="R19" i="16"/>
  <c r="F45" i="16"/>
  <c r="AA47" i="16"/>
  <c r="X36" i="16"/>
  <c r="I11" i="16"/>
  <c r="E53" i="16"/>
  <c r="O52" i="16"/>
  <c r="O41" i="16"/>
  <c r="O48" i="16"/>
  <c r="Q27" i="16"/>
  <c r="U20" i="16"/>
  <c r="L36" i="16"/>
  <c r="O37" i="16"/>
  <c r="O43" i="16"/>
  <c r="F23" i="16"/>
  <c r="W27" i="16"/>
  <c r="O36" i="16"/>
  <c r="O40" i="16"/>
  <c r="O42" i="16"/>
  <c r="O46" i="16"/>
  <c r="U10" i="16"/>
  <c r="U16" i="16"/>
  <c r="I23" i="16"/>
  <c r="I25" i="16"/>
  <c r="U40" i="16"/>
  <c r="O45" i="16"/>
  <c r="U46" i="16"/>
  <c r="L10" i="16"/>
  <c r="U19" i="16"/>
  <c r="R42" i="16"/>
  <c r="F49" i="16"/>
  <c r="U18" i="16"/>
  <c r="U25" i="16"/>
  <c r="I27" i="16"/>
  <c r="I51" i="16"/>
  <c r="U21" i="16"/>
  <c r="R23" i="16"/>
  <c r="AA25" i="16"/>
  <c r="O44" i="16"/>
  <c r="U45" i="16"/>
  <c r="O51" i="16"/>
  <c r="U23" i="16"/>
  <c r="R24" i="16"/>
  <c r="F41" i="16"/>
  <c r="X42" i="16"/>
  <c r="U44" i="16"/>
  <c r="O47" i="16"/>
  <c r="O49" i="16"/>
  <c r="O50" i="16"/>
  <c r="U51" i="16"/>
  <c r="X23" i="16"/>
  <c r="I26" i="16"/>
  <c r="X45" i="16"/>
  <c r="U47" i="16"/>
  <c r="O26" i="16"/>
  <c r="R49" i="16" l="1"/>
  <c r="F27" i="16"/>
  <c r="AD27" i="16"/>
  <c r="X27" i="16"/>
  <c r="L27" i="16"/>
  <c r="R45" i="16"/>
  <c r="R50" i="16"/>
  <c r="L53" i="16"/>
  <c r="AD45" i="16"/>
  <c r="R27" i="16"/>
  <c r="AD50" i="16"/>
  <c r="AD49" i="16"/>
  <c r="X53" i="16"/>
  <c r="F53" i="16"/>
  <c r="AD53" i="16" l="1"/>
  <c r="R53" i="16"/>
  <c r="J13" i="27" l="1"/>
  <c r="H13" i="27"/>
  <c r="F13" i="27"/>
  <c r="G12" i="27" s="1"/>
  <c r="D13" i="27"/>
  <c r="E9" i="27" s="1"/>
  <c r="B13" i="27"/>
  <c r="C10" i="27" s="1"/>
  <c r="K12" i="27"/>
  <c r="I12" i="27"/>
  <c r="K11" i="27"/>
  <c r="I11" i="27"/>
  <c r="K10" i="27"/>
  <c r="I10" i="27"/>
  <c r="G10" i="27"/>
  <c r="K9" i="27"/>
  <c r="I9" i="27"/>
  <c r="K8" i="27"/>
  <c r="I8" i="27"/>
  <c r="G8" i="27"/>
  <c r="E8" i="27"/>
  <c r="C8" i="27"/>
  <c r="E10" i="27" l="1"/>
  <c r="E11" i="27"/>
  <c r="G11" i="27"/>
  <c r="G9" i="27"/>
  <c r="C9" i="27"/>
  <c r="C12" i="27"/>
  <c r="E12" i="27"/>
  <c r="C11" i="27"/>
  <c r="K10" i="22" l="1"/>
  <c r="I10" i="22"/>
  <c r="G10" i="22"/>
  <c r="E10" i="22"/>
  <c r="C10" i="22"/>
  <c r="K9" i="22"/>
  <c r="I9" i="22"/>
  <c r="G9" i="22"/>
  <c r="E9" i="22"/>
  <c r="C9" i="22"/>
  <c r="K8" i="22"/>
  <c r="I8" i="22"/>
  <c r="G8" i="22"/>
  <c r="E8" i="22"/>
  <c r="C8" i="22"/>
  <c r="K13" i="23"/>
  <c r="I13" i="23"/>
  <c r="G13" i="23"/>
  <c r="E13" i="23"/>
  <c r="C13" i="23"/>
  <c r="K12" i="23"/>
  <c r="I12" i="23"/>
  <c r="G12" i="23"/>
  <c r="E12" i="23"/>
  <c r="C12" i="23"/>
  <c r="K11" i="23"/>
  <c r="I11" i="23"/>
  <c r="G11" i="23"/>
  <c r="E11" i="23"/>
  <c r="C11" i="23"/>
  <c r="K10" i="23"/>
  <c r="I10" i="23"/>
  <c r="G10" i="23"/>
  <c r="E10" i="23"/>
  <c r="C10" i="23"/>
  <c r="K9" i="23"/>
  <c r="I9" i="23"/>
  <c r="G9" i="23"/>
  <c r="E9" i="23"/>
  <c r="C9" i="23"/>
  <c r="K8" i="23"/>
  <c r="I8" i="23"/>
  <c r="G8" i="23"/>
  <c r="E8" i="23"/>
  <c r="C8" i="23"/>
</calcChain>
</file>

<file path=xl/sharedStrings.xml><?xml version="1.0" encoding="utf-8"?>
<sst xmlns="http://schemas.openxmlformats.org/spreadsheetml/2006/main" count="1209" uniqueCount="294">
  <si>
    <t>2018/19</t>
    <phoneticPr fontId="1" type="noConversion"/>
  </si>
  <si>
    <t>2019/20</t>
    <phoneticPr fontId="1" type="noConversion"/>
  </si>
  <si>
    <t>2020/21</t>
    <phoneticPr fontId="1" type="noConversion"/>
  </si>
  <si>
    <t>2021/22</t>
    <phoneticPr fontId="1" type="noConversion"/>
  </si>
  <si>
    <t>2022/23</t>
    <phoneticPr fontId="1" type="noConversion"/>
  </si>
  <si>
    <t>表1</t>
  </si>
  <si>
    <t>索引</t>
  </si>
  <si>
    <t>年</t>
  </si>
  <si>
    <t>小學及以下</t>
  </si>
  <si>
    <t>中學</t>
  </si>
  <si>
    <t>總計</t>
  </si>
  <si>
    <t>註釋：</t>
  </si>
  <si>
    <t>學年</t>
  </si>
  <si>
    <t>官立</t>
  </si>
  <si>
    <t>資助</t>
  </si>
  <si>
    <t>按位津貼</t>
  </si>
  <si>
    <t>直接資助計劃</t>
  </si>
  <si>
    <t xml:space="preserve">國際 </t>
  </si>
  <si>
    <t>其他私立</t>
  </si>
  <si>
    <t>數字包括普通中學日校，但不包括特殊學校及由營辦補習班、職業訓練及成人教育的私立學校所開辦的日間中學課程。</t>
  </si>
  <si>
    <t>香港島</t>
  </si>
  <si>
    <t>九龍</t>
  </si>
  <si>
    <t>新界</t>
  </si>
  <si>
    <t>所有分區</t>
  </si>
  <si>
    <t>資助／按位津貼</t>
  </si>
  <si>
    <t>合計</t>
  </si>
  <si>
    <t>由於四捨五入的關係，上表內個別項目的百分比相加可能與相應總數略有出入。</t>
  </si>
  <si>
    <r>
      <rPr>
        <sz val="12"/>
        <rFont val="細明體"/>
        <family val="3"/>
        <charset val="136"/>
      </rPr>
      <t>資料來源：政府統計處</t>
    </r>
    <phoneticPr fontId="13" type="noConversion"/>
  </si>
  <si>
    <t>2018/19</t>
    <phoneticPr fontId="13" type="noConversion"/>
  </si>
  <si>
    <t>2019/20</t>
    <phoneticPr fontId="13" type="noConversion"/>
  </si>
  <si>
    <t>2020/21</t>
    <phoneticPr fontId="13" type="noConversion"/>
  </si>
  <si>
    <t>2022/23</t>
    <phoneticPr fontId="13" type="noConversion"/>
  </si>
  <si>
    <t>2018/19</t>
    <phoneticPr fontId="17" type="noConversion"/>
  </si>
  <si>
    <t>2019/20</t>
    <phoneticPr fontId="17" type="noConversion"/>
  </si>
  <si>
    <t>2020/21</t>
    <phoneticPr fontId="17" type="noConversion"/>
  </si>
  <si>
    <t>2021/22</t>
    <phoneticPr fontId="17" type="noConversion"/>
  </si>
  <si>
    <t>資料來源：教育局</t>
    <phoneticPr fontId="13" type="noConversion"/>
  </si>
  <si>
    <r>
      <rPr>
        <sz val="12"/>
        <color theme="1"/>
        <rFont val="細明體"/>
        <family val="3"/>
        <charset val="136"/>
      </rPr>
      <t>資料來源：教育局</t>
    </r>
    <phoneticPr fontId="13" type="noConversion"/>
  </si>
  <si>
    <r>
      <rPr>
        <b/>
        <sz val="14"/>
        <color theme="1"/>
        <rFont val="新細明體"/>
        <family val="1"/>
        <charset val="136"/>
      </rPr>
      <t>表</t>
    </r>
    <r>
      <rPr>
        <b/>
        <sz val="14"/>
        <color theme="1"/>
        <rFont val="Times New Roman"/>
        <family val="1"/>
      </rPr>
      <t>10</t>
    </r>
    <phoneticPr fontId="13" type="noConversion"/>
  </si>
  <si>
    <t xml:space="preserve"> 2021/22</t>
    <phoneticPr fontId="13" type="noConversion"/>
  </si>
  <si>
    <t>數字指陸上非住院人口（指除公共機構／社團院舍的住院人士及水上居民以外的居港人口）及不包括外籍家庭傭工。</t>
    <phoneticPr fontId="13" type="noConversion"/>
  </si>
  <si>
    <t>人口數字進位至最接近的百位數。</t>
    <phoneticPr fontId="13" type="noConversion"/>
  </si>
  <si>
    <t>由於數字經四捨五入，分項總和未必與總數相等。</t>
    <phoneticPr fontId="13" type="noConversion"/>
  </si>
  <si>
    <t>資料來源：國家教育部</t>
    <phoneticPr fontId="13" type="noConversion"/>
  </si>
  <si>
    <t>分區</t>
    <phoneticPr fontId="13" type="noConversion"/>
  </si>
  <si>
    <t>學校類別</t>
    <phoneticPr fontId="13" type="noConversion"/>
  </si>
  <si>
    <t>畢業年份</t>
    <phoneticPr fontId="13" type="noConversion"/>
  </si>
  <si>
    <t>香港中學文憑考試</t>
    <phoneticPr fontId="13" type="noConversion"/>
  </si>
  <si>
    <t>在內地高校和研究院就讀的香港學生人數</t>
    <phoneticPr fontId="17" type="noConversion"/>
  </si>
  <si>
    <t>修課程度／
就學人數</t>
    <phoneticPr fontId="18" type="noConversion"/>
  </si>
  <si>
    <t>教資會資助研究院研究課程的學生人數是指在一般修業期內受教資會資助的學生。假如大學同時運用教資會撥款和外間資金資助修讀研究院研究課程的學生，這些學生會按比例計入不同的資金來源。因此，各項數字的總和與其對應的總計可能略有出入。</t>
    <phoneticPr fontId="18" type="noConversion"/>
  </si>
  <si>
    <t>學科分類</t>
  </si>
  <si>
    <t>修課課程</t>
    <phoneticPr fontId="13" type="noConversion"/>
  </si>
  <si>
    <t>就學人數（%）</t>
    <phoneticPr fontId="17" type="noConversion"/>
  </si>
  <si>
    <t>數字包括普通中學日校，但不包括特殊學校及由營辦補習班、職業訓練及成人教育的私立學校所開辦的日間中學課程。</t>
    <phoneticPr fontId="13" type="noConversion"/>
  </si>
  <si>
    <t>部分非公營學校開辦非本地正規課程。</t>
    <phoneticPr fontId="13" type="noConversion"/>
  </si>
  <si>
    <t xml:space="preserve">廣東 </t>
    <phoneticPr fontId="13" type="noConversion"/>
  </si>
  <si>
    <t>表4</t>
    <phoneticPr fontId="13" type="noConversion"/>
  </si>
  <si>
    <t>各類學校總計</t>
    <phoneticPr fontId="13" type="noConversion"/>
  </si>
  <si>
    <r>
      <rPr>
        <sz val="12"/>
        <color theme="1"/>
        <rFont val="新細明體"/>
        <family val="1"/>
        <charset val="136"/>
      </rPr>
      <t>表</t>
    </r>
    <r>
      <rPr>
        <sz val="12"/>
        <color theme="1"/>
        <rFont val="Times New Roman"/>
        <family val="1"/>
      </rPr>
      <t>1</t>
    </r>
  </si>
  <si>
    <r>
      <rPr>
        <sz val="12"/>
        <color theme="1"/>
        <rFont val="新細明體"/>
        <family val="1"/>
        <charset val="136"/>
      </rPr>
      <t>表</t>
    </r>
    <r>
      <rPr>
        <sz val="12"/>
        <color theme="1"/>
        <rFont val="Times New Roman"/>
        <family val="1"/>
      </rPr>
      <t>2</t>
    </r>
  </si>
  <si>
    <r>
      <rPr>
        <sz val="12"/>
        <color theme="1"/>
        <rFont val="新細明體"/>
        <family val="1"/>
        <charset val="136"/>
      </rPr>
      <t>表</t>
    </r>
    <r>
      <rPr>
        <sz val="12"/>
        <color theme="1"/>
        <rFont val="Times New Roman"/>
        <family val="1"/>
      </rPr>
      <t>3</t>
    </r>
  </si>
  <si>
    <r>
      <rPr>
        <sz val="12"/>
        <color theme="1"/>
        <rFont val="新細明體"/>
        <family val="1"/>
        <charset val="136"/>
      </rPr>
      <t>表</t>
    </r>
    <r>
      <rPr>
        <sz val="12"/>
        <color theme="1"/>
        <rFont val="Times New Roman"/>
        <family val="1"/>
      </rPr>
      <t>4</t>
    </r>
  </si>
  <si>
    <r>
      <rPr>
        <sz val="12"/>
        <color theme="1"/>
        <rFont val="新細明體"/>
        <family val="1"/>
        <charset val="136"/>
      </rPr>
      <t>表</t>
    </r>
    <r>
      <rPr>
        <sz val="12"/>
        <color theme="1"/>
        <rFont val="Times New Roman"/>
        <family val="1"/>
      </rPr>
      <t>5</t>
    </r>
  </si>
  <si>
    <r>
      <rPr>
        <sz val="12"/>
        <color theme="1"/>
        <rFont val="新細明體"/>
        <family val="1"/>
        <charset val="136"/>
      </rPr>
      <t>表</t>
    </r>
    <r>
      <rPr>
        <sz val="12"/>
        <color theme="1"/>
        <rFont val="Times New Roman"/>
        <family val="1"/>
      </rPr>
      <t>6</t>
    </r>
  </si>
  <si>
    <r>
      <rPr>
        <sz val="12"/>
        <color theme="1"/>
        <rFont val="新細明體"/>
        <family val="1"/>
        <charset val="136"/>
      </rPr>
      <t>表</t>
    </r>
    <r>
      <rPr>
        <sz val="12"/>
        <color theme="1"/>
        <rFont val="Times New Roman"/>
        <family val="1"/>
      </rPr>
      <t>7</t>
    </r>
  </si>
  <si>
    <r>
      <rPr>
        <sz val="12"/>
        <color theme="1"/>
        <rFont val="新細明體"/>
        <family val="1"/>
        <charset val="136"/>
      </rPr>
      <t>表</t>
    </r>
    <r>
      <rPr>
        <sz val="12"/>
        <color theme="1"/>
        <rFont val="Times New Roman"/>
        <family val="1"/>
      </rPr>
      <t>8</t>
    </r>
  </si>
  <si>
    <r>
      <rPr>
        <sz val="12"/>
        <color theme="1"/>
        <rFont val="新細明體"/>
        <family val="1"/>
        <charset val="136"/>
      </rPr>
      <t>表</t>
    </r>
    <r>
      <rPr>
        <sz val="12"/>
        <color theme="1"/>
        <rFont val="Times New Roman"/>
        <family val="1"/>
      </rPr>
      <t>9</t>
    </r>
  </si>
  <si>
    <r>
      <rPr>
        <sz val="12"/>
        <color theme="1"/>
        <rFont val="新細明體"/>
        <family val="1"/>
        <charset val="136"/>
      </rPr>
      <t>表</t>
    </r>
    <r>
      <rPr>
        <sz val="12"/>
        <color theme="1"/>
        <rFont val="Times New Roman"/>
        <family val="1"/>
      </rPr>
      <t>10</t>
    </r>
    <phoneticPr fontId="13" type="noConversion"/>
  </si>
  <si>
    <t>註釋 :</t>
    <phoneticPr fontId="18" type="noConversion"/>
  </si>
  <si>
    <t>小計</t>
    <phoneticPr fontId="13" type="noConversion"/>
  </si>
  <si>
    <t>獲得資助的專上及大專學生數目</t>
    <phoneticPr fontId="13" type="noConversion"/>
  </si>
  <si>
    <t>資料來源：教育局及大學教育資助委員會</t>
  </si>
  <si>
    <t>正修讀教資會資助課程的學生人數</t>
    <phoneticPr fontId="13" type="noConversion"/>
  </si>
  <si>
    <r>
      <rPr>
        <b/>
        <sz val="12"/>
        <color theme="1"/>
        <rFont val="新細明體"/>
        <family val="1"/>
        <charset val="136"/>
      </rPr>
      <t>最多青年就讀的</t>
    </r>
    <r>
      <rPr>
        <b/>
        <sz val="12"/>
        <color theme="1"/>
        <rFont val="Times New Roman"/>
        <family val="1"/>
      </rPr>
      <t>5</t>
    </r>
    <r>
      <rPr>
        <b/>
        <sz val="12"/>
        <color theme="1"/>
        <rFont val="新細明體"/>
        <family val="1"/>
        <charset val="136"/>
      </rPr>
      <t>個省市</t>
    </r>
    <phoneticPr fontId="13" type="noConversion"/>
  </si>
  <si>
    <r>
      <rPr>
        <b/>
        <sz val="12"/>
        <color theme="1"/>
        <rFont val="新細明體"/>
        <family val="1"/>
        <charset val="136"/>
      </rPr>
      <t>人數</t>
    </r>
    <phoneticPr fontId="13" type="noConversion"/>
  </si>
  <si>
    <r>
      <t>2022/23</t>
    </r>
    <r>
      <rPr>
        <b/>
        <sz val="12"/>
        <color theme="1"/>
        <rFont val="Times New Roman"/>
        <family val="1"/>
      </rPr>
      <t/>
    </r>
    <phoneticPr fontId="17" type="noConversion"/>
  </si>
  <si>
    <r>
      <rPr>
        <b/>
        <sz val="14"/>
        <color theme="1"/>
        <rFont val="細明體"/>
        <family val="3"/>
        <charset val="136"/>
      </rPr>
      <t>表</t>
    </r>
    <r>
      <rPr>
        <b/>
        <sz val="14"/>
        <color theme="1"/>
        <rFont val="Times New Roman"/>
        <family val="1"/>
      </rPr>
      <t>3</t>
    </r>
    <phoneticPr fontId="13" type="noConversion"/>
  </si>
  <si>
    <t>就學人數
（人數）</t>
    <phoneticPr fontId="18" type="noConversion"/>
  </si>
  <si>
    <t>就學人數
（％）</t>
    <phoneticPr fontId="17" type="noConversion"/>
  </si>
  <si>
    <t>百分比
（％）</t>
    <phoneticPr fontId="17" type="noConversion"/>
  </si>
  <si>
    <t>直接資助計劃／
本地私立</t>
    <phoneticPr fontId="13" type="noConversion"/>
  </si>
  <si>
    <r>
      <rPr>
        <u/>
        <sz val="11"/>
        <color rgb="FF0070C0"/>
        <rFont val="新細明體"/>
        <family val="1"/>
        <charset val="136"/>
      </rPr>
      <t>中學日校學生人數</t>
    </r>
    <r>
      <rPr>
        <u/>
        <sz val="11"/>
        <color rgb="FF0070C0"/>
        <rFont val="Times New Roman"/>
        <family val="1"/>
      </rPr>
      <t xml:space="preserve"> — </t>
    </r>
    <r>
      <rPr>
        <u/>
        <sz val="11"/>
        <color rgb="FF0070C0"/>
        <rFont val="新細明體"/>
        <family val="1"/>
        <charset val="136"/>
      </rPr>
      <t>按學校類別劃分</t>
    </r>
  </si>
  <si>
    <r>
      <rPr>
        <u/>
        <sz val="11"/>
        <color rgb="FF0070C0"/>
        <rFont val="新細明體"/>
        <family val="1"/>
        <charset val="136"/>
      </rPr>
      <t>中學日校學生人數</t>
    </r>
    <r>
      <rPr>
        <u/>
        <sz val="11"/>
        <color rgb="FF0070C0"/>
        <rFont val="Times New Roman"/>
        <family val="1"/>
      </rPr>
      <t xml:space="preserve"> — </t>
    </r>
    <r>
      <rPr>
        <u/>
        <sz val="11"/>
        <color rgb="FF0070C0"/>
        <rFont val="新細明體"/>
        <family val="1"/>
        <charset val="136"/>
      </rPr>
      <t>按分區劃分</t>
    </r>
  </si>
  <si>
    <r>
      <rPr>
        <u/>
        <sz val="11"/>
        <color rgb="FF0070C0"/>
        <rFont val="新細明體"/>
        <family val="1"/>
        <charset val="136"/>
      </rPr>
      <t>中六學生升學及就業情況</t>
    </r>
    <phoneticPr fontId="13" type="noConversion"/>
  </si>
  <si>
    <r>
      <rPr>
        <u/>
        <sz val="11"/>
        <color rgb="FF0070C0"/>
        <rFont val="新細明體"/>
        <family val="1"/>
        <charset val="136"/>
      </rPr>
      <t>香港中學文憑考試及國際文憑考生人數</t>
    </r>
    <phoneticPr fontId="13" type="noConversion"/>
  </si>
  <si>
    <r>
      <rPr>
        <b/>
        <sz val="12"/>
        <color theme="1"/>
        <rFont val="新細明體"/>
        <family val="1"/>
        <charset val="136"/>
      </rPr>
      <t>主題：教育</t>
    </r>
  </si>
  <si>
    <r>
      <rPr>
        <b/>
        <sz val="12"/>
        <rFont val="細明體"/>
        <family val="3"/>
        <charset val="136"/>
      </rPr>
      <t>教育程度</t>
    </r>
    <r>
      <rPr>
        <b/>
        <vertAlign val="superscript"/>
        <sz val="12"/>
        <rFont val="Times New Roman"/>
        <family val="1"/>
      </rPr>
      <t xml:space="preserve">(1) </t>
    </r>
    <phoneticPr fontId="13" type="noConversion"/>
  </si>
  <si>
    <r>
      <t>(</t>
    </r>
    <r>
      <rPr>
        <b/>
        <sz val="12"/>
        <rFont val="細明體"/>
        <family val="3"/>
        <charset val="136"/>
      </rPr>
      <t>千人</t>
    </r>
    <r>
      <rPr>
        <b/>
        <sz val="12"/>
        <rFont val="Times New Roman"/>
        <family val="1"/>
      </rPr>
      <t>)</t>
    </r>
    <phoneticPr fontId="13" type="noConversion"/>
  </si>
  <si>
    <r>
      <t xml:space="preserve">(1) </t>
    </r>
    <r>
      <rPr>
        <sz val="12"/>
        <rFont val="細明體"/>
        <family val="3"/>
        <charset val="136"/>
      </rPr>
      <t>教育程度是指某人在學校或其他教育機構修讀達到的最高教育水平，不論他／她有否完成該課程。計算教育程度時只包括正式課程。</t>
    </r>
    <phoneticPr fontId="13" type="noConversion"/>
  </si>
  <si>
    <r>
      <rPr>
        <b/>
        <sz val="14"/>
        <rFont val="細明體"/>
        <family val="3"/>
        <charset val="136"/>
      </rPr>
      <t>獲得資助的專上及大專學生數目</t>
    </r>
    <r>
      <rPr>
        <b/>
        <sz val="14"/>
        <rFont val="Times New Roman"/>
        <family val="1"/>
      </rPr>
      <t>*</t>
    </r>
    <phoneticPr fontId="13" type="noConversion"/>
  </si>
  <si>
    <r>
      <rPr>
        <b/>
        <sz val="12"/>
        <rFont val="細明體"/>
        <family val="3"/>
        <charset val="136"/>
      </rPr>
      <t>數目</t>
    </r>
    <phoneticPr fontId="17" type="noConversion"/>
  </si>
  <si>
    <r>
      <rPr>
        <b/>
        <sz val="12"/>
        <rFont val="新細明體"/>
        <family val="1"/>
        <charset val="136"/>
      </rPr>
      <t>資助專上課程學生資助計劃</t>
    </r>
    <r>
      <rPr>
        <b/>
        <sz val="12"/>
        <rFont val="Times New Roman"/>
        <family val="1"/>
      </rPr>
      <t xml:space="preserve"> </t>
    </r>
    <phoneticPr fontId="17" type="noConversion"/>
  </si>
  <si>
    <r>
      <rPr>
        <b/>
        <sz val="12"/>
        <rFont val="新細明體"/>
        <family val="1"/>
        <charset val="136"/>
      </rPr>
      <t>全日制大專學生免入息審查貸款計劃</t>
    </r>
    <phoneticPr fontId="17" type="noConversion"/>
  </si>
  <si>
    <r>
      <rPr>
        <b/>
        <sz val="12"/>
        <rFont val="新細明體"/>
        <family val="1"/>
        <charset val="136"/>
      </rPr>
      <t>專上學生資助計劃</t>
    </r>
    <r>
      <rPr>
        <b/>
        <sz val="12"/>
        <rFont val="Times New Roman"/>
        <family val="1"/>
      </rPr>
      <t xml:space="preserve"> </t>
    </r>
    <phoneticPr fontId="17" type="noConversion"/>
  </si>
  <si>
    <r>
      <rPr>
        <b/>
        <sz val="12"/>
        <rFont val="新細明體"/>
        <family val="1"/>
        <charset val="136"/>
      </rPr>
      <t>專上學生免入息審查貸款計劃</t>
    </r>
    <r>
      <rPr>
        <b/>
        <sz val="12"/>
        <rFont val="Times New Roman"/>
        <family val="1"/>
      </rPr>
      <t xml:space="preserve"> </t>
    </r>
    <phoneticPr fontId="17" type="noConversion"/>
  </si>
  <si>
    <r>
      <rPr>
        <b/>
        <sz val="12"/>
        <rFont val="新細明體"/>
        <family val="1"/>
        <charset val="136"/>
      </rPr>
      <t>擴展的免入息審查貸款計劃</t>
    </r>
    <r>
      <rPr>
        <b/>
        <sz val="12"/>
        <rFont val="Times New Roman"/>
        <family val="1"/>
      </rPr>
      <t xml:space="preserve"> </t>
    </r>
    <phoneticPr fontId="17" type="noConversion"/>
  </si>
  <si>
    <r>
      <rPr>
        <b/>
        <sz val="12"/>
        <rFont val="新細明體"/>
        <family val="1"/>
        <charset val="136"/>
      </rPr>
      <t>總計</t>
    </r>
    <r>
      <rPr>
        <b/>
        <sz val="12"/>
        <rFont val="Times New Roman"/>
        <family val="1"/>
      </rPr>
      <t xml:space="preserve"> </t>
    </r>
    <phoneticPr fontId="17" type="noConversion"/>
  </si>
  <si>
    <r>
      <t xml:space="preserve">* </t>
    </r>
    <r>
      <rPr>
        <sz val="12"/>
        <rFont val="細明體"/>
        <family val="3"/>
        <charset val="136"/>
      </rPr>
      <t>包括</t>
    </r>
    <r>
      <rPr>
        <sz val="12"/>
        <rFont val="Times New Roman"/>
        <family val="1"/>
      </rPr>
      <t>40</t>
    </r>
    <r>
      <rPr>
        <sz val="12"/>
        <rFont val="細明體"/>
        <family val="3"/>
        <charset val="136"/>
      </rPr>
      <t>歲或以上學生。個別學生在同一學年或在多於一個學生資助計劃下獲得資助。</t>
    </r>
    <phoneticPr fontId="17" type="noConversion"/>
  </si>
  <si>
    <r>
      <rPr>
        <sz val="12"/>
        <rFont val="細明體"/>
        <family val="3"/>
        <charset val="136"/>
      </rPr>
      <t>資料來源：教育局</t>
    </r>
    <phoneticPr fontId="13" type="noConversion"/>
  </si>
  <si>
    <r>
      <rPr>
        <b/>
        <sz val="12"/>
        <rFont val="細明體"/>
        <family val="3"/>
        <charset val="136"/>
      </rPr>
      <t>課程</t>
    </r>
    <phoneticPr fontId="13" type="noConversion"/>
  </si>
  <si>
    <r>
      <rPr>
        <b/>
        <sz val="12"/>
        <rFont val="細明體"/>
        <family val="3"/>
        <charset val="136"/>
      </rPr>
      <t>學年</t>
    </r>
    <phoneticPr fontId="13" type="noConversion"/>
  </si>
  <si>
    <r>
      <t>教資會</t>
    </r>
    <r>
      <rPr>
        <b/>
        <vertAlign val="superscript"/>
        <sz val="12"/>
        <rFont val="細明體"/>
        <family val="3"/>
        <charset val="136"/>
      </rPr>
      <t>(1)</t>
    </r>
    <r>
      <rPr>
        <b/>
        <sz val="12"/>
        <rFont val="細明體"/>
        <family val="3"/>
        <charset val="136"/>
      </rPr>
      <t>資助課程</t>
    </r>
    <phoneticPr fontId="13" type="noConversion"/>
  </si>
  <si>
    <r>
      <rPr>
        <b/>
        <sz val="12"/>
        <rFont val="新細明體"/>
        <family val="1"/>
        <charset val="136"/>
      </rPr>
      <t>副學位課程</t>
    </r>
    <phoneticPr fontId="17" type="noConversion"/>
  </si>
  <si>
    <r>
      <rPr>
        <b/>
        <sz val="12"/>
        <rFont val="新細明體"/>
        <family val="1"/>
        <charset val="136"/>
      </rPr>
      <t>學士學位課程</t>
    </r>
    <phoneticPr fontId="17" type="noConversion"/>
  </si>
  <si>
    <r>
      <t>研究院修課課程及研究院研究課程</t>
    </r>
    <r>
      <rPr>
        <b/>
        <vertAlign val="superscript"/>
        <sz val="12"/>
        <rFont val="細明體"/>
        <family val="3"/>
        <charset val="136"/>
      </rPr>
      <t>(2)</t>
    </r>
    <phoneticPr fontId="13" type="noConversion"/>
  </si>
  <si>
    <r>
      <rPr>
        <b/>
        <sz val="12"/>
        <rFont val="細明體"/>
        <family val="3"/>
        <charset val="136"/>
      </rPr>
      <t>非教資會資助課程</t>
    </r>
    <r>
      <rPr>
        <b/>
        <vertAlign val="superscript"/>
        <sz val="12"/>
        <rFont val="Times New Roman"/>
        <family val="1"/>
      </rPr>
      <t xml:space="preserve">(3) </t>
    </r>
    <phoneticPr fontId="13" type="noConversion"/>
  </si>
  <si>
    <r>
      <rPr>
        <b/>
        <sz val="12"/>
        <rFont val="細明體"/>
        <family val="3"/>
        <charset val="136"/>
      </rPr>
      <t>副學位課程</t>
    </r>
    <phoneticPr fontId="13" type="noConversion"/>
  </si>
  <si>
    <r>
      <rPr>
        <b/>
        <sz val="12"/>
        <rFont val="細明體"/>
        <family val="3"/>
        <charset val="136"/>
      </rPr>
      <t>學位課程</t>
    </r>
    <phoneticPr fontId="13" type="noConversion"/>
  </si>
  <si>
    <r>
      <rPr>
        <b/>
        <sz val="12"/>
        <rFont val="細明體"/>
        <family val="3"/>
        <charset val="136"/>
      </rPr>
      <t>銜接學位課程</t>
    </r>
    <phoneticPr fontId="13" type="noConversion"/>
  </si>
  <si>
    <r>
      <rPr>
        <b/>
        <sz val="12"/>
        <rFont val="新細明體"/>
        <family val="1"/>
        <charset val="136"/>
      </rPr>
      <t>總數</t>
    </r>
    <phoneticPr fontId="17" type="noConversion"/>
  </si>
  <si>
    <r>
      <rPr>
        <sz val="12"/>
        <rFont val="細明體"/>
        <family val="3"/>
        <charset val="136"/>
      </rPr>
      <t>註釋：</t>
    </r>
    <phoneticPr fontId="13" type="noConversion"/>
  </si>
  <si>
    <r>
      <t xml:space="preserve">(1) </t>
    </r>
    <r>
      <rPr>
        <sz val="11"/>
        <rFont val="細明體"/>
        <family val="3"/>
        <charset val="136"/>
      </rPr>
      <t>教資會是指大學教育資助委員會。</t>
    </r>
    <phoneticPr fontId="13" type="noConversion"/>
  </si>
  <si>
    <r>
      <t xml:space="preserve">(2) </t>
    </r>
    <r>
      <rPr>
        <sz val="11"/>
        <rFont val="細明體"/>
        <family val="3"/>
        <charset val="136"/>
      </rPr>
      <t>教資會資助研究院研究課程的學生人數是指在一般修業期內受教資會資助的學生。假如大學同時運用教資會撥款和外間資金資助修讀研究院研究課程的學生，這些學生會按比例計入不同的資金來源。因此，各項數字的總和與其對應的總計可能略有出入。</t>
    </r>
    <phoneticPr fontId="13" type="noConversion"/>
  </si>
  <si>
    <r>
      <t xml:space="preserve">(4) </t>
    </r>
    <r>
      <rPr>
        <sz val="11"/>
        <rFont val="細明體"/>
        <family val="3"/>
        <charset val="136"/>
      </rPr>
      <t>教資會資助大學開辦的外間研究院研究課程的數字不包括在內。</t>
    </r>
    <phoneticPr fontId="13" type="noConversion"/>
  </si>
  <si>
    <r>
      <rPr>
        <sz val="12"/>
        <rFont val="細明體"/>
        <family val="3"/>
        <charset val="136"/>
      </rPr>
      <t>資料來源：教育局及大學教育資助委員會</t>
    </r>
    <phoneticPr fontId="13" type="noConversion"/>
  </si>
  <si>
    <r>
      <t>(</t>
    </r>
    <r>
      <rPr>
        <sz val="12"/>
        <rFont val="細明體"/>
        <family val="3"/>
        <charset val="136"/>
      </rPr>
      <t>按修課程度劃分，不包括</t>
    </r>
    <r>
      <rPr>
        <sz val="12"/>
        <rFont val="Times New Roman"/>
        <family val="1"/>
      </rPr>
      <t>40</t>
    </r>
    <r>
      <rPr>
        <sz val="12"/>
        <rFont val="細明體"/>
        <family val="3"/>
        <charset val="136"/>
      </rPr>
      <t>歲或以上本地及非本地學生</t>
    </r>
    <r>
      <rPr>
        <sz val="12"/>
        <rFont val="Times New Roman"/>
        <family val="1"/>
      </rPr>
      <t>)</t>
    </r>
    <phoneticPr fontId="13" type="noConversion"/>
  </si>
  <si>
    <r>
      <t>正修讀教資會</t>
    </r>
    <r>
      <rPr>
        <b/>
        <vertAlign val="superscript"/>
        <sz val="14"/>
        <rFont val="新細明體"/>
        <family val="1"/>
        <charset val="136"/>
      </rPr>
      <t>(1)</t>
    </r>
    <r>
      <rPr>
        <b/>
        <sz val="14"/>
        <rFont val="新細明體"/>
        <family val="1"/>
        <charset val="136"/>
      </rPr>
      <t>資助課程的學生人數</t>
    </r>
    <phoneticPr fontId="13" type="noConversion"/>
  </si>
  <si>
    <r>
      <t xml:space="preserve"> </t>
    </r>
    <r>
      <rPr>
        <b/>
        <sz val="12"/>
        <rFont val="新細明體"/>
        <family val="1"/>
        <charset val="136"/>
      </rPr>
      <t xml:space="preserve">學年 </t>
    </r>
    <r>
      <rPr>
        <b/>
        <sz val="12"/>
        <rFont val="Times New Roman"/>
        <family val="1"/>
      </rPr>
      <t>2018/19</t>
    </r>
    <phoneticPr fontId="17" type="noConversion"/>
  </si>
  <si>
    <r>
      <rPr>
        <b/>
        <sz val="12"/>
        <rFont val="新細明體"/>
        <family val="1"/>
        <charset val="136"/>
      </rPr>
      <t xml:space="preserve">學年 </t>
    </r>
    <r>
      <rPr>
        <b/>
        <sz val="12"/>
        <rFont val="Times New Roman"/>
        <family val="1"/>
      </rPr>
      <t>2019/20</t>
    </r>
    <phoneticPr fontId="17" type="noConversion"/>
  </si>
  <si>
    <r>
      <rPr>
        <b/>
        <sz val="12"/>
        <rFont val="新細明體"/>
        <family val="1"/>
        <charset val="136"/>
      </rPr>
      <t xml:space="preserve">學年 </t>
    </r>
    <r>
      <rPr>
        <b/>
        <sz val="12"/>
        <rFont val="Times New Roman"/>
        <family val="1"/>
      </rPr>
      <t>2020/21</t>
    </r>
    <phoneticPr fontId="17" type="noConversion"/>
  </si>
  <si>
    <r>
      <rPr>
        <b/>
        <sz val="12"/>
        <rFont val="新細明體"/>
        <family val="1"/>
        <charset val="136"/>
      </rPr>
      <t xml:space="preserve">學年 </t>
    </r>
    <r>
      <rPr>
        <b/>
        <sz val="12"/>
        <rFont val="Times New Roman"/>
        <family val="1"/>
      </rPr>
      <t>2021/22</t>
    </r>
    <phoneticPr fontId="17" type="noConversion"/>
  </si>
  <si>
    <r>
      <t xml:space="preserve"> </t>
    </r>
    <r>
      <rPr>
        <b/>
        <sz val="12"/>
        <rFont val="新細明體"/>
        <family val="1"/>
        <charset val="136"/>
      </rPr>
      <t xml:space="preserve">學年 </t>
    </r>
    <r>
      <rPr>
        <b/>
        <sz val="12"/>
        <rFont val="Times New Roman"/>
        <family val="1"/>
      </rPr>
      <t>2022/23</t>
    </r>
    <phoneticPr fontId="17" type="noConversion"/>
  </si>
  <si>
    <r>
      <rPr>
        <b/>
        <sz val="12"/>
        <rFont val="新細明體"/>
        <family val="1"/>
        <charset val="136"/>
      </rPr>
      <t>詳細學科分類</t>
    </r>
    <phoneticPr fontId="17" type="noConversion"/>
  </si>
  <si>
    <r>
      <rPr>
        <b/>
        <sz val="12"/>
        <rFont val="新細明體"/>
        <family val="1"/>
        <charset val="136"/>
      </rPr>
      <t>基本學科分類</t>
    </r>
    <phoneticPr fontId="17" type="noConversion"/>
  </si>
  <si>
    <r>
      <rPr>
        <b/>
        <sz val="12"/>
        <rFont val="新細明體"/>
        <family val="1"/>
        <charset val="136"/>
      </rPr>
      <t>學科組別</t>
    </r>
    <phoneticPr fontId="18" type="noConversion"/>
  </si>
  <si>
    <r>
      <rPr>
        <b/>
        <sz val="12"/>
        <rFont val="新細明體"/>
        <family val="1"/>
        <charset val="136"/>
      </rPr>
      <t>就學人數（人數）</t>
    </r>
    <phoneticPr fontId="18" type="noConversion"/>
  </si>
  <si>
    <r>
      <rPr>
        <b/>
        <sz val="12"/>
        <rFont val="新細明體"/>
        <family val="1"/>
        <charset val="136"/>
      </rPr>
      <t>就學人數（</t>
    </r>
    <r>
      <rPr>
        <b/>
        <sz val="12"/>
        <rFont val="Times New Roman"/>
        <family val="1"/>
      </rPr>
      <t>%</t>
    </r>
    <r>
      <rPr>
        <b/>
        <sz val="12"/>
        <rFont val="新細明體"/>
        <family val="1"/>
        <charset val="136"/>
      </rPr>
      <t>）</t>
    </r>
    <phoneticPr fontId="17" type="noConversion"/>
  </si>
  <si>
    <r>
      <rPr>
        <sz val="12"/>
        <rFont val="新細明體"/>
        <family val="2"/>
        <charset val="136"/>
      </rPr>
      <t>建築學及城市規劃</t>
    </r>
    <phoneticPr fontId="18" type="noConversion"/>
  </si>
  <si>
    <r>
      <rPr>
        <sz val="12"/>
        <rFont val="新細明體"/>
        <family val="1"/>
        <charset val="136"/>
      </rPr>
      <t>工程科和科技科</t>
    </r>
    <phoneticPr fontId="17" type="noConversion"/>
  </si>
  <si>
    <r>
      <rPr>
        <sz val="12"/>
        <rFont val="新細明體"/>
        <family val="2"/>
        <charset val="136"/>
      </rPr>
      <t>工程和科技</t>
    </r>
    <phoneticPr fontId="18" type="noConversion"/>
  </si>
  <si>
    <r>
      <rPr>
        <sz val="12"/>
        <rFont val="新細明體"/>
        <family val="2"/>
        <charset val="136"/>
      </rPr>
      <t>藝術、設計及演藝</t>
    </r>
    <phoneticPr fontId="18" type="noConversion"/>
  </si>
  <si>
    <r>
      <rPr>
        <sz val="12"/>
        <rFont val="新細明體"/>
        <family val="1"/>
        <charset val="136"/>
      </rPr>
      <t>文科及人文科學科</t>
    </r>
    <r>
      <rPr>
        <sz val="12"/>
        <rFont val="Times New Roman"/>
        <family val="1"/>
      </rPr>
      <t xml:space="preserve"> </t>
    </r>
    <phoneticPr fontId="17" type="noConversion"/>
  </si>
  <si>
    <r>
      <rPr>
        <sz val="12"/>
        <rFont val="新細明體"/>
        <family val="2"/>
        <charset val="136"/>
      </rPr>
      <t>人文科學</t>
    </r>
    <phoneticPr fontId="18" type="noConversion"/>
  </si>
  <si>
    <r>
      <rPr>
        <sz val="12"/>
        <rFont val="新細明體"/>
        <family val="2"/>
        <charset val="136"/>
      </rPr>
      <t>語言及相關科目</t>
    </r>
    <phoneticPr fontId="18" type="noConversion"/>
  </si>
  <si>
    <r>
      <rPr>
        <sz val="12"/>
        <rFont val="新細明體"/>
        <family val="2"/>
        <charset val="136"/>
      </rPr>
      <t>教育科</t>
    </r>
    <phoneticPr fontId="18" type="noConversion"/>
  </si>
  <si>
    <r>
      <rPr>
        <sz val="12"/>
        <rFont val="新細明體"/>
        <family val="1"/>
        <charset val="136"/>
      </rPr>
      <t>教育科</t>
    </r>
    <phoneticPr fontId="13" type="noConversion"/>
  </si>
  <si>
    <r>
      <rPr>
        <sz val="12"/>
        <rFont val="新細明體"/>
        <family val="2"/>
        <charset val="136"/>
      </rPr>
      <t>法律</t>
    </r>
    <phoneticPr fontId="18" type="noConversion"/>
  </si>
  <si>
    <r>
      <rPr>
        <sz val="12"/>
        <rFont val="新細明體"/>
        <family val="1"/>
        <charset val="136"/>
      </rPr>
      <t>社會科學科</t>
    </r>
    <phoneticPr fontId="13" type="noConversion"/>
  </si>
  <si>
    <r>
      <rPr>
        <sz val="12"/>
        <rFont val="新細明體"/>
        <family val="1"/>
        <charset val="136"/>
      </rPr>
      <t>社會科學</t>
    </r>
    <phoneticPr fontId="18" type="noConversion"/>
  </si>
  <si>
    <r>
      <rPr>
        <sz val="12"/>
        <rFont val="新細明體"/>
        <family val="2"/>
        <charset val="136"/>
      </rPr>
      <t>生物科學</t>
    </r>
    <phoneticPr fontId="18" type="noConversion"/>
  </si>
  <si>
    <r>
      <rPr>
        <sz val="12"/>
        <rFont val="新細明體"/>
        <family val="1"/>
        <charset val="136"/>
      </rPr>
      <t>理學科</t>
    </r>
    <phoneticPr fontId="17" type="noConversion"/>
  </si>
  <si>
    <r>
      <t xml:space="preserve"> </t>
    </r>
    <r>
      <rPr>
        <sz val="12"/>
        <rFont val="新細明體"/>
        <family val="2"/>
        <charset val="136"/>
      </rPr>
      <t>數學科學</t>
    </r>
    <phoneticPr fontId="18" type="noConversion"/>
  </si>
  <si>
    <r>
      <rPr>
        <sz val="12"/>
        <rFont val="新細明體"/>
        <family val="2"/>
        <charset val="136"/>
      </rPr>
      <t>物理科學</t>
    </r>
    <phoneticPr fontId="18" type="noConversion"/>
  </si>
  <si>
    <r>
      <rPr>
        <sz val="12"/>
        <rFont val="新細明體"/>
        <family val="2"/>
        <charset val="136"/>
      </rPr>
      <t>電腦科學及資訊科技</t>
    </r>
    <phoneticPr fontId="18" type="noConversion"/>
  </si>
  <si>
    <r>
      <rPr>
        <sz val="12"/>
        <rFont val="新細明體"/>
        <family val="2"/>
        <charset val="136"/>
      </rPr>
      <t>工商管理</t>
    </r>
    <phoneticPr fontId="18" type="noConversion"/>
  </si>
  <si>
    <r>
      <rPr>
        <sz val="12"/>
        <rFont val="新細明體"/>
        <family val="1"/>
        <charset val="136"/>
      </rPr>
      <t>商科和管理科</t>
    </r>
    <phoneticPr fontId="17" type="noConversion"/>
  </si>
  <si>
    <r>
      <rPr>
        <sz val="12"/>
        <rFont val="新細明體"/>
        <family val="2"/>
        <charset val="136"/>
      </rPr>
      <t>牙醫學</t>
    </r>
    <phoneticPr fontId="18" type="noConversion"/>
  </si>
  <si>
    <r>
      <rPr>
        <sz val="12"/>
        <rFont val="新細明體"/>
        <family val="1"/>
        <charset val="136"/>
      </rPr>
      <t>醫科、牙科和護理科</t>
    </r>
    <phoneticPr fontId="17" type="noConversion"/>
  </si>
  <si>
    <r>
      <rPr>
        <sz val="12"/>
        <rFont val="新細明體"/>
        <family val="2"/>
        <charset val="136"/>
      </rPr>
      <t>醫學</t>
    </r>
    <phoneticPr fontId="18" type="noConversion"/>
  </si>
  <si>
    <r>
      <rPr>
        <sz val="12"/>
        <rFont val="新細明體"/>
        <family val="2"/>
        <charset val="136"/>
      </rPr>
      <t>與醫學及衛生有關的學科</t>
    </r>
    <phoneticPr fontId="18" type="noConversion"/>
  </si>
  <si>
    <r>
      <t xml:space="preserve"> </t>
    </r>
    <r>
      <rPr>
        <b/>
        <sz val="12"/>
        <rFont val="新細明體"/>
        <family val="1"/>
        <charset val="136"/>
      </rPr>
      <t>總數</t>
    </r>
    <phoneticPr fontId="17" type="noConversion"/>
  </si>
  <si>
    <r>
      <rPr>
        <sz val="12"/>
        <rFont val="ｔｉｍｅｓ"/>
        <family val="3"/>
        <charset val="136"/>
      </rPr>
      <t>建築學及城市規劃</t>
    </r>
    <phoneticPr fontId="18" type="noConversion"/>
  </si>
  <si>
    <r>
      <rPr>
        <sz val="12"/>
        <rFont val="ｔｉｍｅｓ"/>
        <family val="3"/>
        <charset val="136"/>
      </rPr>
      <t>工程科和科技科</t>
    </r>
    <phoneticPr fontId="17" type="noConversion"/>
  </si>
  <si>
    <r>
      <rPr>
        <sz val="12"/>
        <rFont val="ｔｉｍｅｓ"/>
        <family val="3"/>
        <charset val="136"/>
      </rPr>
      <t>工程和科技</t>
    </r>
    <phoneticPr fontId="18" type="noConversion"/>
  </si>
  <si>
    <r>
      <rPr>
        <sz val="12"/>
        <rFont val="ｔｉｍｅｓ"/>
        <family val="3"/>
        <charset val="136"/>
      </rPr>
      <t>藝術、設計及演藝</t>
    </r>
    <phoneticPr fontId="18" type="noConversion"/>
  </si>
  <si>
    <r>
      <rPr>
        <sz val="12"/>
        <rFont val="ｔｉｍｅｓ"/>
        <family val="3"/>
        <charset val="136"/>
      </rPr>
      <t>文科及人文科學科</t>
    </r>
    <r>
      <rPr>
        <sz val="12"/>
        <rFont val="Times New Roman"/>
        <family val="1"/>
      </rPr>
      <t xml:space="preserve"> </t>
    </r>
    <phoneticPr fontId="17" type="noConversion"/>
  </si>
  <si>
    <r>
      <rPr>
        <sz val="12"/>
        <rFont val="ｔｉｍｅｓ"/>
        <family val="3"/>
        <charset val="136"/>
      </rPr>
      <t>人文科學</t>
    </r>
    <phoneticPr fontId="18" type="noConversion"/>
  </si>
  <si>
    <r>
      <rPr>
        <sz val="12"/>
        <rFont val="ｔｉｍｅｓ"/>
        <family val="3"/>
        <charset val="136"/>
      </rPr>
      <t>語言及相關科目</t>
    </r>
    <phoneticPr fontId="18" type="noConversion"/>
  </si>
  <si>
    <r>
      <rPr>
        <sz val="12"/>
        <rFont val="ｔｉｍｅｓ"/>
        <family val="3"/>
        <charset val="136"/>
      </rPr>
      <t>教育科</t>
    </r>
    <phoneticPr fontId="18" type="noConversion"/>
  </si>
  <si>
    <r>
      <rPr>
        <sz val="12"/>
        <rFont val="ｔｉｍｅｓ"/>
        <family val="3"/>
        <charset val="136"/>
      </rPr>
      <t>教育科</t>
    </r>
    <phoneticPr fontId="13" type="noConversion"/>
  </si>
  <si>
    <r>
      <rPr>
        <sz val="12"/>
        <rFont val="ｔｉｍｅｓ"/>
        <family val="3"/>
        <charset val="136"/>
      </rPr>
      <t>法律</t>
    </r>
    <phoneticPr fontId="18" type="noConversion"/>
  </si>
  <si>
    <r>
      <rPr>
        <sz val="12"/>
        <rFont val="ｔｉｍｅｓ"/>
        <family val="3"/>
        <charset val="136"/>
      </rPr>
      <t>社會科學科</t>
    </r>
    <phoneticPr fontId="13" type="noConversion"/>
  </si>
  <si>
    <r>
      <rPr>
        <sz val="12"/>
        <rFont val="ｔｉｍｅｓ"/>
        <family val="3"/>
        <charset val="136"/>
      </rPr>
      <t>社會科學</t>
    </r>
    <phoneticPr fontId="18" type="noConversion"/>
  </si>
  <si>
    <r>
      <rPr>
        <sz val="12"/>
        <rFont val="ｔｉｍｅｓ"/>
        <family val="3"/>
        <charset val="136"/>
      </rPr>
      <t>生物科學</t>
    </r>
    <phoneticPr fontId="18" type="noConversion"/>
  </si>
  <si>
    <r>
      <rPr>
        <sz val="12"/>
        <rFont val="ｔｉｍｅｓ"/>
        <family val="3"/>
        <charset val="136"/>
      </rPr>
      <t>理學科</t>
    </r>
    <phoneticPr fontId="17" type="noConversion"/>
  </si>
  <si>
    <r>
      <t xml:space="preserve"> </t>
    </r>
    <r>
      <rPr>
        <sz val="12"/>
        <rFont val="ｔｉｍｅｓ"/>
        <family val="3"/>
        <charset val="136"/>
      </rPr>
      <t>數學科學</t>
    </r>
    <phoneticPr fontId="18" type="noConversion"/>
  </si>
  <si>
    <r>
      <rPr>
        <sz val="12"/>
        <rFont val="ｔｉｍｅｓ"/>
        <family val="3"/>
        <charset val="136"/>
      </rPr>
      <t>物理科學</t>
    </r>
    <phoneticPr fontId="18" type="noConversion"/>
  </si>
  <si>
    <r>
      <rPr>
        <sz val="12"/>
        <rFont val="ｔｉｍｅｓ"/>
        <family val="3"/>
        <charset val="136"/>
      </rPr>
      <t>電腦科學及資訊科技</t>
    </r>
    <phoneticPr fontId="18" type="noConversion"/>
  </si>
  <si>
    <r>
      <rPr>
        <sz val="12"/>
        <rFont val="ｔｉｍｅｓ"/>
        <family val="3"/>
        <charset val="136"/>
      </rPr>
      <t>工商管理</t>
    </r>
    <phoneticPr fontId="18" type="noConversion"/>
  </si>
  <si>
    <r>
      <rPr>
        <sz val="12"/>
        <rFont val="ｔｉｍｅｓ"/>
        <family val="3"/>
        <charset val="136"/>
      </rPr>
      <t>商科和管理科</t>
    </r>
    <phoneticPr fontId="17" type="noConversion"/>
  </si>
  <si>
    <r>
      <rPr>
        <sz val="12"/>
        <rFont val="ｔｉｍｅｓ"/>
        <family val="3"/>
        <charset val="136"/>
      </rPr>
      <t>牙醫學</t>
    </r>
    <phoneticPr fontId="18" type="noConversion"/>
  </si>
  <si>
    <r>
      <rPr>
        <sz val="12"/>
        <rFont val="ｔｉｍｅｓ"/>
        <family val="3"/>
        <charset val="136"/>
      </rPr>
      <t>醫科、牙科和護理科</t>
    </r>
    <phoneticPr fontId="17" type="noConversion"/>
  </si>
  <si>
    <r>
      <rPr>
        <sz val="12"/>
        <rFont val="ｔｉｍｅｓ"/>
        <family val="3"/>
        <charset val="136"/>
      </rPr>
      <t>醫學</t>
    </r>
    <phoneticPr fontId="18" type="noConversion"/>
  </si>
  <si>
    <r>
      <rPr>
        <sz val="12"/>
        <rFont val="ｔｉｍｅｓ"/>
        <family val="3"/>
        <charset val="136"/>
      </rPr>
      <t>與醫學及衛生有關的學科</t>
    </r>
    <phoneticPr fontId="18" type="noConversion"/>
  </si>
  <si>
    <r>
      <rPr>
        <b/>
        <sz val="12"/>
        <rFont val="ｔｉｍｅｓ"/>
        <family val="3"/>
        <charset val="136"/>
      </rPr>
      <t>總數</t>
    </r>
    <phoneticPr fontId="17" type="noConversion"/>
  </si>
  <si>
    <r>
      <t xml:space="preserve"> </t>
    </r>
    <r>
      <rPr>
        <b/>
        <sz val="12"/>
        <rFont val="新細明體"/>
        <family val="1"/>
        <charset val="136"/>
      </rPr>
      <t xml:space="preserve">學年
</t>
    </r>
    <r>
      <rPr>
        <b/>
        <sz val="12"/>
        <rFont val="Times New Roman"/>
        <family val="1"/>
      </rPr>
      <t>2018/19</t>
    </r>
    <phoneticPr fontId="17" type="noConversion"/>
  </si>
  <si>
    <r>
      <rPr>
        <b/>
        <sz val="12"/>
        <rFont val="新細明體"/>
        <family val="1"/>
        <charset val="136"/>
      </rPr>
      <t xml:space="preserve">學年
</t>
    </r>
    <r>
      <rPr>
        <b/>
        <sz val="12"/>
        <rFont val="Times New Roman"/>
        <family val="1"/>
      </rPr>
      <t>2019/20</t>
    </r>
    <phoneticPr fontId="17" type="noConversion"/>
  </si>
  <si>
    <r>
      <rPr>
        <b/>
        <sz val="12"/>
        <rFont val="新細明體"/>
        <family val="1"/>
        <charset val="136"/>
      </rPr>
      <t xml:space="preserve">學年
</t>
    </r>
    <r>
      <rPr>
        <b/>
        <sz val="12"/>
        <rFont val="Times New Roman"/>
        <family val="1"/>
      </rPr>
      <t>2020/21</t>
    </r>
    <phoneticPr fontId="17" type="noConversion"/>
  </si>
  <si>
    <r>
      <rPr>
        <b/>
        <sz val="12"/>
        <rFont val="新細明體"/>
        <family val="1"/>
        <charset val="136"/>
      </rPr>
      <t xml:space="preserve">學年
</t>
    </r>
    <r>
      <rPr>
        <b/>
        <sz val="12"/>
        <rFont val="Times New Roman"/>
        <family val="1"/>
      </rPr>
      <t>2021/22</t>
    </r>
    <phoneticPr fontId="17" type="noConversion"/>
  </si>
  <si>
    <r>
      <t xml:space="preserve"> </t>
    </r>
    <r>
      <rPr>
        <b/>
        <sz val="12"/>
        <rFont val="新細明體"/>
        <family val="1"/>
        <charset val="136"/>
      </rPr>
      <t xml:space="preserve">學年
</t>
    </r>
    <r>
      <rPr>
        <b/>
        <sz val="12"/>
        <rFont val="Times New Roman"/>
        <family val="1"/>
      </rPr>
      <t>2022/23</t>
    </r>
    <phoneticPr fontId="17" type="noConversion"/>
  </si>
  <si>
    <r>
      <rPr>
        <b/>
        <sz val="12"/>
        <rFont val="新細明體"/>
        <family val="1"/>
        <charset val="136"/>
      </rPr>
      <t>學科分類</t>
    </r>
  </si>
  <si>
    <r>
      <rPr>
        <sz val="12"/>
        <rFont val="新細明體"/>
        <family val="1"/>
        <charset val="136"/>
      </rPr>
      <t>建築學及城市規劃</t>
    </r>
    <phoneticPr fontId="17" type="noConversion"/>
  </si>
  <si>
    <r>
      <rPr>
        <sz val="12"/>
        <rFont val="新細明體"/>
        <family val="1"/>
        <charset val="136"/>
      </rPr>
      <t>工程和科技</t>
    </r>
    <phoneticPr fontId="17" type="noConversion"/>
  </si>
  <si>
    <r>
      <t xml:space="preserve"> </t>
    </r>
    <r>
      <rPr>
        <sz val="12"/>
        <rFont val="新細明體"/>
        <family val="1"/>
        <charset val="136"/>
      </rPr>
      <t>藝術、設計及演藝</t>
    </r>
    <phoneticPr fontId="17" type="noConversion"/>
  </si>
  <si>
    <r>
      <rPr>
        <sz val="12"/>
        <rFont val="新細明體"/>
        <family val="1"/>
        <charset val="136"/>
      </rPr>
      <t>人文科學</t>
    </r>
    <phoneticPr fontId="17" type="noConversion"/>
  </si>
  <si>
    <r>
      <rPr>
        <sz val="12"/>
        <rFont val="新細明體"/>
        <family val="1"/>
        <charset val="136"/>
      </rPr>
      <t>語言及相關科目</t>
    </r>
    <phoneticPr fontId="17" type="noConversion"/>
  </si>
  <si>
    <r>
      <rPr>
        <sz val="12"/>
        <rFont val="新細明體"/>
        <family val="1"/>
        <charset val="136"/>
      </rPr>
      <t>教育科</t>
    </r>
    <phoneticPr fontId="17" type="noConversion"/>
  </si>
  <si>
    <r>
      <t xml:space="preserve"> </t>
    </r>
    <r>
      <rPr>
        <sz val="12"/>
        <rFont val="新細明體"/>
        <family val="1"/>
        <charset val="136"/>
      </rPr>
      <t>法律</t>
    </r>
    <phoneticPr fontId="17" type="noConversion"/>
  </si>
  <si>
    <r>
      <t xml:space="preserve"> </t>
    </r>
    <r>
      <rPr>
        <sz val="12"/>
        <rFont val="新細明體"/>
        <family val="1"/>
        <charset val="136"/>
      </rPr>
      <t>社會科學</t>
    </r>
    <phoneticPr fontId="17" type="noConversion"/>
  </si>
  <si>
    <r>
      <t xml:space="preserve">  </t>
    </r>
    <r>
      <rPr>
        <sz val="12"/>
        <rFont val="新細明體"/>
        <family val="1"/>
        <charset val="136"/>
      </rPr>
      <t>生物科學</t>
    </r>
    <phoneticPr fontId="17" type="noConversion"/>
  </si>
  <si>
    <r>
      <t xml:space="preserve">  </t>
    </r>
    <r>
      <rPr>
        <sz val="12"/>
        <rFont val="新細明體"/>
        <family val="1"/>
        <charset val="136"/>
      </rPr>
      <t>數學科學</t>
    </r>
    <phoneticPr fontId="17" type="noConversion"/>
  </si>
  <si>
    <r>
      <t xml:space="preserve"> </t>
    </r>
    <r>
      <rPr>
        <sz val="12"/>
        <rFont val="新細明體"/>
        <family val="1"/>
        <charset val="136"/>
      </rPr>
      <t>物理科學</t>
    </r>
    <phoneticPr fontId="17" type="noConversion"/>
  </si>
  <si>
    <r>
      <t xml:space="preserve"> </t>
    </r>
    <r>
      <rPr>
        <sz val="12"/>
        <rFont val="新細明體"/>
        <family val="1"/>
        <charset val="136"/>
      </rPr>
      <t>電腦科學及資訊科技</t>
    </r>
    <phoneticPr fontId="17" type="noConversion"/>
  </si>
  <si>
    <r>
      <t xml:space="preserve"> </t>
    </r>
    <r>
      <rPr>
        <sz val="12"/>
        <rFont val="新細明體"/>
        <family val="1"/>
        <charset val="136"/>
      </rPr>
      <t>工商管理</t>
    </r>
    <phoneticPr fontId="17" type="noConversion"/>
  </si>
  <si>
    <r>
      <rPr>
        <sz val="12"/>
        <rFont val="新細明體"/>
        <family val="1"/>
        <charset val="136"/>
      </rPr>
      <t>牙醫學</t>
    </r>
    <phoneticPr fontId="17" type="noConversion"/>
  </si>
  <si>
    <r>
      <rPr>
        <sz val="12"/>
        <rFont val="新細明體"/>
        <family val="1"/>
        <charset val="136"/>
      </rPr>
      <t>醫學</t>
    </r>
    <phoneticPr fontId="17" type="noConversion"/>
  </si>
  <si>
    <r>
      <rPr>
        <sz val="12"/>
        <rFont val="新細明體"/>
        <family val="1"/>
        <charset val="136"/>
      </rPr>
      <t>與醫學及衛生有關的學科</t>
    </r>
    <phoneticPr fontId="17" type="noConversion"/>
  </si>
  <si>
    <r>
      <rPr>
        <sz val="12"/>
        <rFont val="新細明體"/>
        <family val="1"/>
        <charset val="136"/>
      </rPr>
      <t>其他</t>
    </r>
    <phoneticPr fontId="17" type="noConversion"/>
  </si>
  <si>
    <r>
      <t xml:space="preserve">(1) </t>
    </r>
    <r>
      <rPr>
        <sz val="12"/>
        <rFont val="細明體"/>
        <family val="3"/>
        <charset val="136"/>
      </rPr>
      <t xml:space="preserve">其非教資會資助課程是指：
</t>
    </r>
    <r>
      <rPr>
        <sz val="12"/>
        <rFont val="Times New Roman"/>
        <family val="1"/>
      </rPr>
      <t xml:space="preserve">- </t>
    </r>
    <r>
      <rPr>
        <sz val="12"/>
        <rFont val="細明體"/>
        <family val="3"/>
        <charset val="136"/>
      </rPr>
      <t>公帑資助課程包括職業訓練局的副學位課程及香港演藝學院的學士學位課程。</t>
    </r>
    <r>
      <rPr>
        <sz val="12"/>
        <rFont val="Times New Roman"/>
        <family val="1"/>
      </rPr>
      <t xml:space="preserve">
- </t>
    </r>
    <r>
      <rPr>
        <sz val="12"/>
        <rFont val="細明體"/>
        <family val="3"/>
        <charset val="136"/>
      </rPr>
      <t>自資課程包括本地院校的自資副學位或以上程度的課程。</t>
    </r>
    <phoneticPr fontId="13" type="noConversion"/>
  </si>
  <si>
    <r>
      <t xml:space="preserve">(2) </t>
    </r>
    <r>
      <rPr>
        <sz val="12"/>
        <rFont val="細明體"/>
        <family val="3"/>
        <charset val="136"/>
      </rPr>
      <t>教資會資助大學開辦的外間研究院研究課程的數字不包括在內。</t>
    </r>
    <phoneticPr fontId="17" type="noConversion"/>
  </si>
  <si>
    <t>中學日校學生人數 — 按學校類別劃分</t>
    <phoneticPr fontId="13" type="noConversion"/>
  </si>
  <si>
    <r>
      <rPr>
        <b/>
        <sz val="12"/>
        <rFont val="細明體"/>
        <family val="3"/>
        <charset val="136"/>
      </rPr>
      <t>學生人數</t>
    </r>
    <r>
      <rPr>
        <b/>
        <sz val="12"/>
        <rFont val="Times New Roman"/>
        <family val="1"/>
      </rPr>
      <t xml:space="preserve"> </t>
    </r>
    <phoneticPr fontId="13" type="noConversion"/>
  </si>
  <si>
    <t>佔學生總數比例
（％）</t>
    <phoneticPr fontId="13" type="noConversion"/>
  </si>
  <si>
    <r>
      <t>2020/21</t>
    </r>
    <r>
      <rPr>
        <sz val="12"/>
        <rFont val="細明體"/>
        <family val="3"/>
        <charset val="136"/>
      </rPr>
      <t>學年數字反映</t>
    </r>
    <r>
      <rPr>
        <sz val="12"/>
        <rFont val="Times New Roman"/>
        <family val="1"/>
      </rPr>
      <t>10</t>
    </r>
    <r>
      <rPr>
        <sz val="12"/>
        <rFont val="細明體"/>
        <family val="3"/>
        <charset val="136"/>
      </rPr>
      <t>月中情況，其餘則為該學年</t>
    </r>
    <r>
      <rPr>
        <sz val="12"/>
        <rFont val="Times New Roman"/>
        <family val="1"/>
      </rPr>
      <t>9</t>
    </r>
    <r>
      <rPr>
        <sz val="12"/>
        <rFont val="細明體"/>
        <family val="3"/>
        <charset val="136"/>
      </rPr>
      <t>月中的情況。</t>
    </r>
    <phoneticPr fontId="13" type="noConversion"/>
  </si>
  <si>
    <t>中學日校學生人數 — 按分區劃分</t>
    <phoneticPr fontId="13" type="noConversion"/>
  </si>
  <si>
    <r>
      <rPr>
        <sz val="12"/>
        <rFont val="細明體"/>
        <family val="3"/>
        <charset val="136"/>
      </rPr>
      <t>學校分區按其校舍所在的區議會分區劃分，由</t>
    </r>
    <r>
      <rPr>
        <sz val="12"/>
        <rFont val="Times New Roman"/>
        <family val="1"/>
      </rPr>
      <t>2019/20</t>
    </r>
    <r>
      <rPr>
        <sz val="12"/>
        <rFont val="細明體"/>
        <family val="3"/>
        <charset val="136"/>
      </rPr>
      <t>學年開始，設在臨時校舍的學校會按其校舍原址所在的區議會分區劃分。</t>
    </r>
    <phoneticPr fontId="13" type="noConversion"/>
  </si>
  <si>
    <r>
      <rPr>
        <b/>
        <sz val="14"/>
        <rFont val="細明體"/>
        <family val="3"/>
        <charset val="136"/>
      </rPr>
      <t>表</t>
    </r>
    <r>
      <rPr>
        <b/>
        <sz val="14"/>
        <rFont val="Times New Roman"/>
        <family val="1"/>
      </rPr>
      <t>9</t>
    </r>
    <phoneticPr fontId="13" type="noConversion"/>
  </si>
  <si>
    <r>
      <rPr>
        <b/>
        <sz val="14"/>
        <rFont val="細明體"/>
        <family val="3"/>
        <charset val="136"/>
      </rPr>
      <t>中六學生升學及就業情況</t>
    </r>
    <phoneticPr fontId="13" type="noConversion"/>
  </si>
  <si>
    <r>
      <rPr>
        <b/>
        <sz val="12"/>
        <rFont val="新細明體"/>
        <family val="1"/>
        <charset val="136"/>
      </rPr>
      <t>全日制學士學位課程</t>
    </r>
    <r>
      <rPr>
        <b/>
        <vertAlign val="superscript"/>
        <sz val="12"/>
        <rFont val="Times New Roman"/>
        <family val="1"/>
      </rPr>
      <t>(1)</t>
    </r>
    <phoneticPr fontId="17" type="noConversion"/>
  </si>
  <si>
    <r>
      <rPr>
        <b/>
        <sz val="12"/>
        <rFont val="新細明體"/>
        <family val="1"/>
        <charset val="136"/>
      </rPr>
      <t>全日制專上課程</t>
    </r>
    <r>
      <rPr>
        <b/>
        <vertAlign val="superscript"/>
        <sz val="12"/>
        <rFont val="Times New Roman"/>
        <family val="1"/>
      </rPr>
      <t>(2)</t>
    </r>
    <phoneticPr fontId="17" type="noConversion"/>
  </si>
  <si>
    <r>
      <rPr>
        <b/>
        <sz val="12"/>
        <rFont val="新細明體"/>
        <family val="1"/>
        <charset val="136"/>
      </rPr>
      <t>其他全日制課程</t>
    </r>
    <r>
      <rPr>
        <b/>
        <vertAlign val="superscript"/>
        <sz val="12"/>
        <rFont val="Times New Roman"/>
        <family val="1"/>
      </rPr>
      <t>(3)</t>
    </r>
    <phoneticPr fontId="17" type="noConversion"/>
  </si>
  <si>
    <r>
      <rPr>
        <b/>
        <sz val="12"/>
        <rFont val="新細明體"/>
        <family val="1"/>
        <charset val="136"/>
      </rPr>
      <t>重讀中六課程</t>
    </r>
    <phoneticPr fontId="17" type="noConversion"/>
  </si>
  <si>
    <r>
      <rPr>
        <b/>
        <sz val="12"/>
        <rFont val="新細明體"/>
        <family val="1"/>
        <charset val="136"/>
      </rPr>
      <t>全職工作</t>
    </r>
    <phoneticPr fontId="17" type="noConversion"/>
  </si>
  <si>
    <r>
      <rPr>
        <b/>
        <sz val="12"/>
        <rFont val="新細明體"/>
        <family val="1"/>
        <charset val="136"/>
      </rPr>
      <t>半工讀</t>
    </r>
    <phoneticPr fontId="17" type="noConversion"/>
  </si>
  <si>
    <r>
      <rPr>
        <b/>
        <sz val="12"/>
        <rFont val="新細明體"/>
        <family val="1"/>
        <charset val="136"/>
      </rPr>
      <t>既非工作亦非求學</t>
    </r>
    <phoneticPr fontId="17" type="noConversion"/>
  </si>
  <si>
    <r>
      <rPr>
        <b/>
        <sz val="12"/>
        <rFont val="新細明體"/>
        <family val="1"/>
        <charset val="136"/>
      </rPr>
      <t>總計</t>
    </r>
    <phoneticPr fontId="17" type="noConversion"/>
  </si>
  <si>
    <r>
      <rPr>
        <sz val="12"/>
        <rFont val="細明體"/>
        <family val="3"/>
        <charset val="136"/>
      </rPr>
      <t>數字反映該年度</t>
    </r>
    <r>
      <rPr>
        <sz val="12"/>
        <rFont val="Times New Roman"/>
        <family val="1"/>
      </rPr>
      <t>10</t>
    </r>
    <r>
      <rPr>
        <sz val="12"/>
        <rFont val="細明體"/>
        <family val="3"/>
        <charset val="136"/>
      </rPr>
      <t>月時的情況及涵蓋所有提供本地課程的普通中學日校的中六畢業生。</t>
    </r>
    <phoneticPr fontId="13" type="noConversion"/>
  </si>
  <si>
    <t>香港中學文憑考試及國際文憑考生人數</t>
    <phoneticPr fontId="13" type="noConversion"/>
  </si>
  <si>
    <r>
      <rPr>
        <b/>
        <sz val="12"/>
        <rFont val="細明體"/>
        <family val="3"/>
        <charset val="136"/>
      </rPr>
      <t>國際文憑</t>
    </r>
  </si>
  <si>
    <r>
      <rPr>
        <b/>
        <sz val="12"/>
        <rFont val="細明體"/>
        <family val="3"/>
        <charset val="136"/>
      </rPr>
      <t>數目</t>
    </r>
    <phoneticPr fontId="13" type="noConversion"/>
  </si>
  <si>
    <r>
      <rPr>
        <sz val="12"/>
        <rFont val="細明體"/>
        <family val="3"/>
        <charset val="136"/>
      </rPr>
      <t>資料來源：香港考試及評核局及國際文憑網站</t>
    </r>
    <phoneticPr fontId="13" type="noConversion"/>
  </si>
  <si>
    <t>青年儀表板</t>
    <phoneticPr fontId="9" type="noConversion"/>
  </si>
  <si>
    <t>正修讀非教資會資助課程的學生數目</t>
    <phoneticPr fontId="13" type="noConversion"/>
  </si>
  <si>
    <t>資料來源：教育局「中六學生出路統計調查」</t>
    <phoneticPr fontId="13" type="noConversion"/>
  </si>
  <si>
    <r>
      <t xml:space="preserve">(3) </t>
    </r>
    <r>
      <rPr>
        <sz val="11"/>
        <rFont val="細明體"/>
        <family val="3"/>
        <charset val="136"/>
      </rPr>
      <t xml:space="preserve">非教資會資助課程是指：
</t>
    </r>
    <r>
      <rPr>
        <sz val="11"/>
        <rFont val="Times New Roman"/>
        <family val="1"/>
      </rPr>
      <t xml:space="preserve">- </t>
    </r>
    <r>
      <rPr>
        <sz val="11"/>
        <rFont val="細明體"/>
        <family val="3"/>
        <charset val="136"/>
      </rPr>
      <t xml:space="preserve">公帑資助課程包括職業訓練局的副學位課程及香港演藝學院的學士學位課程。
</t>
    </r>
    <r>
      <rPr>
        <sz val="11"/>
        <rFont val="Times New Roman"/>
        <family val="1"/>
      </rPr>
      <t xml:space="preserve">- </t>
    </r>
    <r>
      <rPr>
        <sz val="11"/>
        <rFont val="細明體"/>
        <family val="3"/>
        <charset val="136"/>
      </rPr>
      <t>自資課程包括本地院校的自資副學位或以上程度的課程。</t>
    </r>
    <phoneticPr fontId="13" type="noConversion"/>
  </si>
  <si>
    <t>年份</t>
    <phoneticPr fontId="13" type="noConversion"/>
  </si>
  <si>
    <t>所有正修讀全日制專上課程的學生人數</t>
    <phoneticPr fontId="13" type="noConversion"/>
  </si>
  <si>
    <r>
      <rPr>
        <b/>
        <sz val="14"/>
        <rFont val="新細明體"/>
        <family val="2"/>
      </rPr>
      <t>正修讀非教資會資助課程</t>
    </r>
    <r>
      <rPr>
        <b/>
        <vertAlign val="superscript"/>
        <sz val="14"/>
        <rFont val="Times New Roman"/>
        <family val="1"/>
      </rPr>
      <t>(1)(2)</t>
    </r>
    <r>
      <rPr>
        <b/>
        <sz val="14"/>
        <rFont val="新細明體"/>
        <family val="2"/>
      </rPr>
      <t>的學生人數</t>
    </r>
    <phoneticPr fontId="13" type="noConversion"/>
  </si>
  <si>
    <r>
      <t>硏究院課程</t>
    </r>
    <r>
      <rPr>
        <b/>
        <vertAlign val="superscript"/>
        <sz val="12"/>
        <rFont val="Times New Roman"/>
        <family val="1"/>
      </rPr>
      <t>(4)</t>
    </r>
    <phoneticPr fontId="13" type="noConversion"/>
  </si>
  <si>
    <t>升學及就業情況</t>
  </si>
  <si>
    <t>（％）</t>
  </si>
  <si>
    <r>
      <rPr>
        <b/>
        <sz val="12"/>
        <rFont val="細明體"/>
        <family val="3"/>
        <charset val="136"/>
      </rPr>
      <t>佔</t>
    </r>
    <r>
      <rPr>
        <b/>
        <sz val="12"/>
        <rFont val="Times New Roman"/>
        <family val="1"/>
      </rPr>
      <t>25-39</t>
    </r>
    <r>
      <rPr>
        <b/>
        <sz val="12"/>
        <rFont val="細明體"/>
        <family val="3"/>
        <charset val="136"/>
      </rPr>
      <t>歲青年人口的比例（％）</t>
    </r>
    <phoneticPr fontId="13" type="noConversion"/>
  </si>
  <si>
    <r>
      <rPr>
        <sz val="12"/>
        <rFont val="細明體"/>
        <family val="3"/>
        <charset val="136"/>
      </rPr>
      <t>（包括</t>
    </r>
    <r>
      <rPr>
        <sz val="12"/>
        <rFont val="Times New Roman"/>
        <family val="1"/>
      </rPr>
      <t>12-39</t>
    </r>
    <r>
      <rPr>
        <sz val="12"/>
        <rFont val="細明體"/>
        <family val="3"/>
        <charset val="136"/>
      </rPr>
      <t>歲及</t>
    </r>
    <r>
      <rPr>
        <sz val="12"/>
        <rFont val="Times New Roman"/>
        <family val="1"/>
      </rPr>
      <t>40</t>
    </r>
    <r>
      <rPr>
        <sz val="12"/>
        <rFont val="細明體"/>
        <family val="3"/>
        <charset val="136"/>
      </rPr>
      <t>歲或以上本地及非本地學生，涵蓋全日制及兼讀制課程）</t>
    </r>
    <phoneticPr fontId="13" type="noConversion"/>
  </si>
  <si>
    <r>
      <rPr>
        <sz val="12"/>
        <rFont val="細明體"/>
        <family val="3"/>
        <charset val="136"/>
      </rPr>
      <t>（包括</t>
    </r>
    <r>
      <rPr>
        <sz val="12"/>
        <rFont val="Times New Roman"/>
        <family val="1"/>
      </rPr>
      <t>12-39</t>
    </r>
    <r>
      <rPr>
        <sz val="12"/>
        <rFont val="細明體"/>
        <family val="3"/>
        <charset val="136"/>
      </rPr>
      <t>歲本地及非本地學生，涵蓋全日制及兼讀制課程）</t>
    </r>
    <phoneticPr fontId="13" type="noConversion"/>
  </si>
  <si>
    <r>
      <rPr>
        <b/>
        <sz val="12"/>
        <rFont val="細明體"/>
        <family val="3"/>
        <charset val="136"/>
      </rPr>
      <t>專上教育</t>
    </r>
    <r>
      <rPr>
        <b/>
        <sz val="12"/>
        <rFont val="Times New Roman"/>
        <family val="1"/>
      </rPr>
      <t xml:space="preserve"> – </t>
    </r>
    <r>
      <rPr>
        <b/>
        <sz val="12"/>
        <rFont val="細明體"/>
        <family val="3"/>
        <charset val="136"/>
      </rPr>
      <t>非學位課程</t>
    </r>
    <r>
      <rPr>
        <b/>
        <vertAlign val="superscript"/>
        <sz val="12"/>
        <rFont val="Times New Roman"/>
        <family val="1"/>
      </rPr>
      <t>(2)</t>
    </r>
    <phoneticPr fontId="13" type="noConversion"/>
  </si>
  <si>
    <r>
      <rPr>
        <b/>
        <sz val="12"/>
        <rFont val="細明體"/>
        <family val="3"/>
        <charset val="136"/>
      </rPr>
      <t>專上教育</t>
    </r>
    <r>
      <rPr>
        <b/>
        <sz val="12"/>
        <rFont val="Times New Roman"/>
        <family val="1"/>
      </rPr>
      <t xml:space="preserve"> – </t>
    </r>
    <r>
      <rPr>
        <b/>
        <sz val="12"/>
        <rFont val="細明體"/>
        <family val="3"/>
        <charset val="136"/>
      </rPr>
      <t>學位課程</t>
    </r>
    <r>
      <rPr>
        <b/>
        <vertAlign val="superscript"/>
        <sz val="12"/>
        <rFont val="Times New Roman"/>
        <family val="1"/>
      </rPr>
      <t>(3)</t>
    </r>
    <phoneticPr fontId="13" type="noConversion"/>
  </si>
  <si>
    <r>
      <t xml:space="preserve">(3) </t>
    </r>
    <r>
      <rPr>
        <sz val="12"/>
        <rFont val="細明體"/>
        <family val="3"/>
        <charset val="136"/>
      </rPr>
      <t>包括本地及非本地教育機構的學士學位課程、修課形式研究院程度課程及研究形式研究院程度課程。</t>
    </r>
    <phoneticPr fontId="13" type="noConversion"/>
  </si>
  <si>
    <r>
      <t>25-39</t>
    </r>
    <r>
      <rPr>
        <u/>
        <sz val="11"/>
        <color rgb="FF0070C0"/>
        <rFont val="細明體"/>
        <family val="3"/>
        <charset val="136"/>
      </rPr>
      <t>歲青年人口</t>
    </r>
    <r>
      <rPr>
        <u/>
        <sz val="11"/>
        <color rgb="FF0070C0"/>
        <rFont val="Times New Roman"/>
        <family val="1"/>
      </rPr>
      <t xml:space="preserve"> — </t>
    </r>
    <r>
      <rPr>
        <u/>
        <sz val="11"/>
        <color rgb="FF0070C0"/>
        <rFont val="細明體"/>
        <family val="3"/>
        <charset val="136"/>
      </rPr>
      <t>按教育程度劃分</t>
    </r>
    <phoneticPr fontId="13" type="noConversion"/>
  </si>
  <si>
    <r>
      <rPr>
        <b/>
        <sz val="14"/>
        <rFont val="細明體"/>
        <family val="3"/>
        <charset val="136"/>
      </rPr>
      <t>表</t>
    </r>
    <r>
      <rPr>
        <b/>
        <sz val="14"/>
        <rFont val="Times New Roman"/>
        <family val="1"/>
      </rPr>
      <t>2</t>
    </r>
    <phoneticPr fontId="13" type="noConversion"/>
  </si>
  <si>
    <r>
      <rPr>
        <b/>
        <sz val="14"/>
        <rFont val="細明體"/>
        <family val="3"/>
        <charset val="136"/>
      </rPr>
      <t>表</t>
    </r>
    <r>
      <rPr>
        <b/>
        <sz val="14"/>
        <rFont val="Times New Roman"/>
        <family val="1"/>
      </rPr>
      <t>5</t>
    </r>
    <phoneticPr fontId="13" type="noConversion"/>
  </si>
  <si>
    <r>
      <rPr>
        <b/>
        <sz val="14"/>
        <rFont val="細明體"/>
        <family val="3"/>
        <charset val="136"/>
      </rPr>
      <t>表</t>
    </r>
    <r>
      <rPr>
        <b/>
        <sz val="14"/>
        <rFont val="Times New Roman"/>
        <family val="1"/>
      </rPr>
      <t>6</t>
    </r>
    <phoneticPr fontId="13" type="noConversion"/>
  </si>
  <si>
    <r>
      <rPr>
        <b/>
        <sz val="14"/>
        <rFont val="細明體"/>
        <family val="3"/>
        <charset val="136"/>
      </rPr>
      <t>表</t>
    </r>
    <r>
      <rPr>
        <b/>
        <sz val="14"/>
        <rFont val="Times New Roman"/>
        <family val="1"/>
      </rPr>
      <t>7</t>
    </r>
    <phoneticPr fontId="13" type="noConversion"/>
  </si>
  <si>
    <r>
      <rPr>
        <b/>
        <sz val="14"/>
        <rFont val="細明體"/>
        <family val="3"/>
        <charset val="136"/>
      </rPr>
      <t>表</t>
    </r>
    <r>
      <rPr>
        <b/>
        <sz val="14"/>
        <rFont val="Times New Roman"/>
        <family val="1"/>
      </rPr>
      <t>8</t>
    </r>
    <phoneticPr fontId="13" type="noConversion"/>
  </si>
  <si>
    <t>2023/24</t>
    <phoneticPr fontId="17" type="noConversion"/>
  </si>
  <si>
    <t>2023/24</t>
    <phoneticPr fontId="13" type="noConversion"/>
  </si>
  <si>
    <t>2023/24</t>
    <phoneticPr fontId="1" type="noConversion"/>
  </si>
  <si>
    <t>328 474</t>
    <phoneticPr fontId="13" type="noConversion"/>
  </si>
  <si>
    <r>
      <rPr>
        <b/>
        <sz val="14"/>
        <color theme="1"/>
        <rFont val="細明體"/>
        <family val="3"/>
        <charset val="136"/>
      </rPr>
      <t>表</t>
    </r>
    <r>
      <rPr>
        <b/>
        <sz val="14"/>
        <color theme="1"/>
        <rFont val="Times New Roman"/>
        <family val="1"/>
      </rPr>
      <t>5</t>
    </r>
    <phoneticPr fontId="13" type="noConversion"/>
  </si>
  <si>
    <r>
      <t>研究院研究課程</t>
    </r>
    <r>
      <rPr>
        <vertAlign val="superscript"/>
        <sz val="12"/>
        <rFont val="Times New Roman"/>
        <family val="1"/>
      </rPr>
      <t>(2)</t>
    </r>
    <phoneticPr fontId="13" type="noConversion"/>
  </si>
  <si>
    <r>
      <t xml:space="preserve"> </t>
    </r>
    <r>
      <rPr>
        <b/>
        <sz val="12"/>
        <rFont val="新細明體"/>
        <family val="1"/>
        <charset val="136"/>
      </rPr>
      <t>學年</t>
    </r>
    <r>
      <rPr>
        <b/>
        <sz val="12"/>
        <rFont val="Times New Roman"/>
        <family val="1"/>
      </rPr>
      <t xml:space="preserve"> 2018/19</t>
    </r>
    <phoneticPr fontId="17" type="noConversion"/>
  </si>
  <si>
    <r>
      <rPr>
        <b/>
        <sz val="12"/>
        <rFont val="新細明體"/>
        <family val="1"/>
        <charset val="136"/>
      </rPr>
      <t>學年</t>
    </r>
    <r>
      <rPr>
        <b/>
        <sz val="12"/>
        <rFont val="Times New Roman"/>
        <family val="1"/>
      </rPr>
      <t xml:space="preserve"> 2019/20</t>
    </r>
    <phoneticPr fontId="17" type="noConversion"/>
  </si>
  <si>
    <r>
      <rPr>
        <b/>
        <sz val="12"/>
        <rFont val="新細明體"/>
        <family val="1"/>
        <charset val="136"/>
      </rPr>
      <t>學年</t>
    </r>
    <r>
      <rPr>
        <b/>
        <sz val="12"/>
        <rFont val="Times New Roman"/>
        <family val="1"/>
      </rPr>
      <t xml:space="preserve"> 2020/21</t>
    </r>
    <phoneticPr fontId="17" type="noConversion"/>
  </si>
  <si>
    <r>
      <rPr>
        <b/>
        <sz val="12"/>
        <rFont val="新細明體"/>
        <family val="1"/>
        <charset val="136"/>
      </rPr>
      <t>學年</t>
    </r>
    <r>
      <rPr>
        <b/>
        <sz val="12"/>
        <rFont val="Times New Roman"/>
        <family val="1"/>
      </rPr>
      <t xml:space="preserve"> 2021/22</t>
    </r>
    <phoneticPr fontId="17" type="noConversion"/>
  </si>
  <si>
    <r>
      <t xml:space="preserve"> </t>
    </r>
    <r>
      <rPr>
        <b/>
        <sz val="12"/>
        <rFont val="新細明體"/>
        <family val="1"/>
        <charset val="136"/>
      </rPr>
      <t>學年</t>
    </r>
    <r>
      <rPr>
        <b/>
        <sz val="12"/>
        <rFont val="Times New Roman"/>
        <family val="1"/>
      </rPr>
      <t xml:space="preserve"> 2022/23</t>
    </r>
    <phoneticPr fontId="17" type="noConversion"/>
  </si>
  <si>
    <r>
      <rPr>
        <b/>
        <sz val="12"/>
        <rFont val="細明體"/>
        <family val="3"/>
        <charset val="136"/>
      </rPr>
      <t>學科分類</t>
    </r>
  </si>
  <si>
    <r>
      <rPr>
        <sz val="12"/>
        <rFont val="細明體"/>
        <family val="3"/>
        <charset val="136"/>
      </rPr>
      <t>由於部分教資會資助課程被納入多於一個學科類別，這些課程的學生人數在有關學科類別內須按比例計算，因此一些學科類別的學生人數有小數值，並已調整至最接近的整數，而各項數字的總和與其對應的總計可能略有出入，零的數字則是代表少於</t>
    </r>
    <r>
      <rPr>
        <sz val="12"/>
        <rFont val="Times New Roman"/>
        <family val="1"/>
      </rPr>
      <t>0.5</t>
    </r>
    <r>
      <rPr>
        <sz val="12"/>
        <rFont val="細明體"/>
        <family val="3"/>
        <charset val="136"/>
      </rPr>
      <t>的數值。</t>
    </r>
    <phoneticPr fontId="18" type="noConversion"/>
  </si>
  <si>
    <r>
      <rPr>
        <sz val="12"/>
        <rFont val="細明體"/>
        <family val="3"/>
        <charset val="136"/>
      </rPr>
      <t>（</t>
    </r>
    <r>
      <rPr>
        <sz val="12"/>
        <rFont val="Times New Roman"/>
        <family val="1"/>
      </rPr>
      <t>1</t>
    </r>
    <r>
      <rPr>
        <sz val="12"/>
        <rFont val="細明體"/>
        <family val="3"/>
        <charset val="136"/>
      </rPr>
      <t>）</t>
    </r>
    <r>
      <rPr>
        <sz val="12"/>
        <rFont val="Times New Roman"/>
        <family val="1"/>
      </rPr>
      <t xml:space="preserve"> </t>
    </r>
    <r>
      <rPr>
        <sz val="12"/>
        <rFont val="細明體"/>
        <family val="3"/>
        <charset val="136"/>
      </rPr>
      <t>教資會是指大學教育資助委員會。</t>
    </r>
    <phoneticPr fontId="13" type="noConversion"/>
  </si>
  <si>
    <r>
      <rPr>
        <sz val="12"/>
        <rFont val="細明體"/>
        <family val="3"/>
        <charset val="136"/>
      </rPr>
      <t>（</t>
    </r>
    <r>
      <rPr>
        <sz val="12"/>
        <rFont val="Times New Roman"/>
        <family val="1"/>
      </rPr>
      <t>2</t>
    </r>
    <r>
      <rPr>
        <sz val="12"/>
        <rFont val="細明體"/>
        <family val="3"/>
        <charset val="136"/>
      </rPr>
      <t>）</t>
    </r>
    <r>
      <rPr>
        <sz val="12"/>
        <rFont val="Times New Roman"/>
        <family val="1"/>
      </rPr>
      <t xml:space="preserve"> </t>
    </r>
    <r>
      <rPr>
        <sz val="12"/>
        <rFont val="細明體"/>
        <family val="3"/>
        <charset val="136"/>
      </rPr>
      <t>教資會資助研究院研究課程的學生人數是指在一般修業期內受教資會資助的學生。假如大學同時運用教資會撥款和外間資金資助修讀研究院研究課程的學生，這些學生會按比例計入不同的資金來源。因此，各項數字的總和與其對應的總計可能略有出入。</t>
    </r>
    <phoneticPr fontId="13" type="noConversion"/>
  </si>
  <si>
    <t>大眾傳播及文件管理*</t>
    <phoneticPr fontId="18" type="noConversion"/>
  </si>
  <si>
    <t>媒體、新聞及傳播*</t>
    <phoneticPr fontId="18" type="noConversion"/>
  </si>
  <si>
    <t>媒體、新聞及傳播*</t>
  </si>
  <si>
    <t>考試類別</t>
    <phoneticPr fontId="13" type="noConversion"/>
  </si>
  <si>
    <t>報考總人數</t>
    <phoneticPr fontId="13" type="noConversion"/>
  </si>
  <si>
    <r>
      <t>25-39</t>
    </r>
    <r>
      <rPr>
        <b/>
        <sz val="14"/>
        <rFont val="細明體"/>
        <family val="3"/>
        <charset val="136"/>
      </rPr>
      <t>歲青年人口</t>
    </r>
    <r>
      <rPr>
        <b/>
        <sz val="14"/>
        <rFont val="Times New Roman"/>
        <family val="1"/>
      </rPr>
      <t xml:space="preserve"> </t>
    </r>
    <r>
      <rPr>
        <b/>
        <sz val="14"/>
        <rFont val="細明體"/>
        <family val="3"/>
        <charset val="136"/>
      </rPr>
      <t>—</t>
    </r>
    <r>
      <rPr>
        <b/>
        <sz val="14"/>
        <rFont val="Times New Roman"/>
        <family val="1"/>
      </rPr>
      <t xml:space="preserve"> </t>
    </r>
    <r>
      <rPr>
        <b/>
        <sz val="14"/>
        <rFont val="細明體"/>
        <family val="3"/>
        <charset val="136"/>
      </rPr>
      <t>按教育程度</t>
    </r>
    <r>
      <rPr>
        <b/>
        <vertAlign val="superscript"/>
        <sz val="14"/>
        <rFont val="Times New Roman"/>
        <family val="1"/>
      </rPr>
      <t xml:space="preserve">(1) </t>
    </r>
    <r>
      <rPr>
        <b/>
        <sz val="14"/>
        <rFont val="細明體"/>
        <family val="3"/>
        <charset val="136"/>
      </rPr>
      <t>劃分</t>
    </r>
    <phoneticPr fontId="13" type="noConversion"/>
  </si>
  <si>
    <r>
      <t xml:space="preserve">(2) </t>
    </r>
    <r>
      <rPr>
        <sz val="12"/>
        <rFont val="細明體"/>
        <family val="3"/>
        <charset val="136"/>
      </rPr>
      <t>包括本地及非本地教育機構的證書、文憑、高級證書、高級文憑、專業文憑、副學士、副學士先修、增修證書、院士銜或同等課程及其他非學位課程。</t>
    </r>
    <phoneticPr fontId="13" type="noConversion"/>
  </si>
  <si>
    <r>
      <t xml:space="preserve"> </t>
    </r>
    <r>
      <rPr>
        <b/>
        <sz val="12"/>
        <rFont val="新細明體"/>
        <family val="1"/>
        <charset val="136"/>
      </rPr>
      <t>學年</t>
    </r>
    <r>
      <rPr>
        <b/>
        <sz val="12"/>
        <rFont val="Times New Roman"/>
        <family val="1"/>
      </rPr>
      <t xml:space="preserve"> 2023/24</t>
    </r>
    <phoneticPr fontId="17" type="noConversion"/>
  </si>
  <si>
    <r>
      <rPr>
        <b/>
        <sz val="12"/>
        <rFont val="新細明體"/>
        <family val="1"/>
        <charset val="136"/>
      </rPr>
      <t>主要學科組別</t>
    </r>
    <phoneticPr fontId="18" type="noConversion"/>
  </si>
  <si>
    <r>
      <rPr>
        <sz val="12"/>
        <rFont val="細明體"/>
        <family val="3"/>
        <charset val="136"/>
      </rPr>
      <t>*學科組別「大眾傳播及文件管理」由</t>
    </r>
    <r>
      <rPr>
        <sz val="12"/>
        <rFont val="Times New Roman"/>
        <family val="1"/>
      </rPr>
      <t>2023/24</t>
    </r>
    <r>
      <rPr>
        <sz val="12"/>
        <rFont val="細明體"/>
        <family val="3"/>
        <charset val="136"/>
      </rPr>
      <t>學年開始更改為「媒體、新聞及傳播」。</t>
    </r>
    <phoneticPr fontId="18" type="noConversion"/>
  </si>
  <si>
    <r>
      <rPr>
        <b/>
        <sz val="12"/>
        <rFont val="新細明體"/>
        <family val="1"/>
        <charset val="136"/>
        <scheme val="major"/>
      </rPr>
      <t>主要學</t>
    </r>
    <r>
      <rPr>
        <b/>
        <sz val="12"/>
        <rFont val="新細明體"/>
        <family val="1"/>
        <charset val="136"/>
      </rPr>
      <t>科組別</t>
    </r>
    <phoneticPr fontId="18" type="noConversion"/>
  </si>
  <si>
    <r>
      <t>*</t>
    </r>
    <r>
      <rPr>
        <sz val="12"/>
        <rFont val="細明體"/>
        <family val="3"/>
        <charset val="136"/>
      </rPr>
      <t>學科組別「大眾傳播及文管理」由</t>
    </r>
    <r>
      <rPr>
        <sz val="12"/>
        <rFont val="Times New Roman"/>
        <family val="1"/>
      </rPr>
      <t>2023/24</t>
    </r>
    <r>
      <rPr>
        <sz val="12"/>
        <rFont val="細明體"/>
        <family val="3"/>
        <charset val="136"/>
      </rPr>
      <t>學年開始更改為「媒體、新聞及傳播」。</t>
    </r>
    <phoneticPr fontId="13" type="noConversion"/>
  </si>
  <si>
    <r>
      <t xml:space="preserve"> </t>
    </r>
    <r>
      <rPr>
        <b/>
        <sz val="12"/>
        <rFont val="新細明體"/>
        <family val="1"/>
        <charset val="136"/>
      </rPr>
      <t xml:space="preserve">學年
</t>
    </r>
    <r>
      <rPr>
        <b/>
        <sz val="12"/>
        <rFont val="Times New Roman"/>
        <family val="1"/>
      </rPr>
      <t>2023/24</t>
    </r>
  </si>
  <si>
    <r>
      <rPr>
        <sz val="12"/>
        <rFont val="新細明體"/>
        <family val="1"/>
        <charset val="136"/>
      </rPr>
      <t>大眾傳播及文件管理</t>
    </r>
    <r>
      <rPr>
        <sz val="12"/>
        <rFont val="Times New Roman"/>
        <family val="1"/>
      </rPr>
      <t>*</t>
    </r>
  </si>
  <si>
    <r>
      <t xml:space="preserve">(1) </t>
    </r>
    <r>
      <rPr>
        <sz val="12"/>
        <rFont val="細明體"/>
        <family val="3"/>
        <charset val="136"/>
      </rPr>
      <t>學士學位課程的數字包括修讀由提供政府資助課程的院校、提供自資課程的院校、以及其他海外院校開辦的學士學位課程的學生人數。</t>
    </r>
    <r>
      <rPr>
        <sz val="12"/>
        <rFont val="Times New Roman"/>
        <family val="1"/>
      </rPr>
      <t xml:space="preserve"> </t>
    </r>
    <phoneticPr fontId="13" type="noConversion"/>
  </si>
  <si>
    <r>
      <t xml:space="preserve">(2) </t>
    </r>
    <r>
      <rPr>
        <sz val="12"/>
        <rFont val="細明體"/>
        <family val="3"/>
        <charset val="136"/>
      </rPr>
      <t>專上課程的數字包括修讀由提供政府資助課程的院校、提供自資課程的院校、以及其他海外院校開辦的副學士學位課程及高級文憑課程的學生人數。</t>
    </r>
    <phoneticPr fontId="13" type="noConversion"/>
  </si>
  <si>
    <r>
      <t xml:space="preserve">(3) </t>
    </r>
    <r>
      <rPr>
        <sz val="12"/>
        <rFont val="細明體"/>
        <family val="3"/>
        <charset val="136"/>
      </rPr>
      <t>其他全日制課程的數字包括修讀文憑課程、職業課程</t>
    </r>
    <r>
      <rPr>
        <sz val="12"/>
        <rFont val="Times New Roman"/>
        <family val="1"/>
      </rPr>
      <t xml:space="preserve"> (</t>
    </r>
    <r>
      <rPr>
        <sz val="12"/>
        <rFont val="細明體"/>
        <family val="3"/>
        <charset val="136"/>
      </rPr>
      <t>包括證書課程及「展翅青見計劃」</t>
    </r>
    <r>
      <rPr>
        <sz val="12"/>
        <rFont val="Times New Roman"/>
        <family val="1"/>
      </rPr>
      <t>)</t>
    </r>
    <r>
      <rPr>
        <sz val="12"/>
        <rFont val="細明體"/>
        <family val="3"/>
        <charset val="136"/>
      </rPr>
      <t>、應用教育文憑、以及並未在註</t>
    </r>
    <r>
      <rPr>
        <sz val="12"/>
        <rFont val="Times New Roman"/>
        <family val="1"/>
      </rPr>
      <t>(1)</t>
    </r>
    <r>
      <rPr>
        <sz val="12"/>
        <rFont val="細明體"/>
        <family val="3"/>
        <charset val="136"/>
      </rPr>
      <t>及註</t>
    </r>
    <r>
      <rPr>
        <sz val="12"/>
        <rFont val="Times New Roman"/>
        <family val="1"/>
      </rPr>
      <t>(2)</t>
    </r>
    <r>
      <rPr>
        <sz val="12"/>
        <rFont val="細明體"/>
        <family val="3"/>
        <charset val="136"/>
      </rPr>
      <t>提及的在本港或本港以外地方開辦的課程的學生人數。</t>
    </r>
    <phoneticPr fontId="13" type="noConversion"/>
  </si>
  <si>
    <r>
      <t>*</t>
    </r>
    <r>
      <rPr>
        <sz val="12"/>
        <rFont val="細明體"/>
        <family val="3"/>
        <charset val="136"/>
      </rPr>
      <t>學科組別「大眾傳播及文管理」由</t>
    </r>
    <r>
      <rPr>
        <sz val="12"/>
        <rFont val="Times New Roman"/>
        <family val="1"/>
      </rPr>
      <t>2023/2</t>
    </r>
    <r>
      <rPr>
        <sz val="12"/>
        <rFont val="細明體"/>
        <family val="3"/>
        <charset val="136"/>
      </rPr>
      <t>學年開始更改為「媒體、新聞及傳播」。</t>
    </r>
    <phoneticPr fontId="13" type="noConversion"/>
  </si>
  <si>
    <t>學生資助計劃</t>
    <phoneticPr fontId="17" type="noConversion"/>
  </si>
  <si>
    <t>學年</t>
    <phoneticPr fontId="17" type="noConversion"/>
  </si>
  <si>
    <t xml:space="preserve">福建 </t>
    <phoneticPr fontId="13" type="noConversion"/>
  </si>
  <si>
    <t xml:space="preserve">北京 </t>
    <phoneticPr fontId="13" type="noConversion"/>
  </si>
  <si>
    <t xml:space="preserve">上海 </t>
    <phoneticPr fontId="13" type="noConversion"/>
  </si>
  <si>
    <t xml:space="preserve">湖北 </t>
    <phoneticPr fontId="13" type="noConversion"/>
  </si>
  <si>
    <r>
      <rPr>
        <b/>
        <sz val="12"/>
        <color theme="1"/>
        <rFont val="新細明體"/>
        <family val="1"/>
        <charset val="136"/>
      </rPr>
      <t>截至</t>
    </r>
    <r>
      <rPr>
        <b/>
        <sz val="12"/>
        <color theme="1"/>
        <rFont val="Times New Roman"/>
        <family val="1"/>
      </rPr>
      <t>2021</t>
    </r>
    <r>
      <rPr>
        <b/>
        <sz val="12"/>
        <color theme="1"/>
        <rFont val="新細明體"/>
        <family val="1"/>
        <charset val="136"/>
      </rPr>
      <t>年</t>
    </r>
    <r>
      <rPr>
        <b/>
        <sz val="12"/>
        <color theme="1"/>
        <rFont val="Times New Roman"/>
        <family val="1"/>
      </rPr>
      <t>2</t>
    </r>
    <r>
      <rPr>
        <b/>
        <sz val="12"/>
        <color theme="1"/>
        <rFont val="新細明體"/>
        <family val="1"/>
        <charset val="136"/>
      </rPr>
      <t>月</t>
    </r>
  </si>
  <si>
    <r>
      <rPr>
        <sz val="12"/>
        <color rgb="FF000000"/>
        <rFont val="新細明體"/>
        <family val="1"/>
        <charset val="136"/>
        <scheme val="minor"/>
      </rPr>
      <t xml:space="preserve">福建 </t>
    </r>
    <phoneticPr fontId="13" type="noConversion"/>
  </si>
  <si>
    <r>
      <rPr>
        <sz val="12"/>
        <color rgb="FF000000"/>
        <rFont val="新細明體"/>
        <family val="1"/>
        <charset val="136"/>
        <scheme val="minor"/>
      </rPr>
      <t xml:space="preserve">北京 </t>
    </r>
    <phoneticPr fontId="13" type="noConversion"/>
  </si>
  <si>
    <r>
      <rPr>
        <sz val="12"/>
        <color rgb="FF000000"/>
        <rFont val="新細明體"/>
        <family val="1"/>
        <charset val="136"/>
        <scheme val="minor"/>
      </rPr>
      <t xml:space="preserve">上海 </t>
    </r>
    <phoneticPr fontId="13" type="noConversion"/>
  </si>
  <si>
    <r>
      <rPr>
        <sz val="12"/>
        <color rgb="FF000000"/>
        <rFont val="新細明體"/>
        <family val="1"/>
        <charset val="136"/>
        <scheme val="minor"/>
      </rPr>
      <t xml:space="preserve">湖北 </t>
    </r>
    <phoneticPr fontId="13" type="noConversion"/>
  </si>
  <si>
    <r>
      <rPr>
        <b/>
        <sz val="12"/>
        <rFont val="新細明體"/>
        <family val="1"/>
        <charset val="136"/>
      </rPr>
      <t>截至</t>
    </r>
    <r>
      <rPr>
        <b/>
        <sz val="12"/>
        <rFont val="Times New Roman"/>
        <family val="1"/>
      </rPr>
      <t>2022</t>
    </r>
    <r>
      <rPr>
        <b/>
        <sz val="12"/>
        <rFont val="新細明體"/>
        <family val="1"/>
        <charset val="136"/>
      </rPr>
      <t>年</t>
    </r>
    <r>
      <rPr>
        <b/>
        <sz val="12"/>
        <rFont val="Times New Roman"/>
        <family val="1"/>
      </rPr>
      <t>12</t>
    </r>
    <r>
      <rPr>
        <b/>
        <sz val="12"/>
        <rFont val="新細明體"/>
        <family val="1"/>
        <charset val="136"/>
      </rPr>
      <t>月</t>
    </r>
  </si>
  <si>
    <r>
      <rPr>
        <b/>
        <sz val="12"/>
        <rFont val="新細明體"/>
        <family val="1"/>
        <charset val="136"/>
      </rPr>
      <t>最多青年就讀的</t>
    </r>
    <r>
      <rPr>
        <b/>
        <sz val="12"/>
        <rFont val="Times New Roman"/>
        <family val="1"/>
      </rPr>
      <t>5</t>
    </r>
    <r>
      <rPr>
        <b/>
        <sz val="12"/>
        <rFont val="新細明體"/>
        <family val="1"/>
        <charset val="136"/>
      </rPr>
      <t>個省市</t>
    </r>
    <phoneticPr fontId="13" type="noConversion"/>
  </si>
  <si>
    <r>
      <rPr>
        <b/>
        <sz val="12"/>
        <rFont val="新細明體"/>
        <family val="1"/>
        <charset val="136"/>
      </rPr>
      <t>人數</t>
    </r>
    <phoneticPr fontId="13" type="noConversion"/>
  </si>
  <si>
    <r>
      <rPr>
        <b/>
        <sz val="12"/>
        <rFont val="新細明體"/>
        <family val="1"/>
        <charset val="136"/>
      </rPr>
      <t>截至</t>
    </r>
    <r>
      <rPr>
        <b/>
        <sz val="12"/>
        <rFont val="Times New Roman"/>
        <family val="1"/>
      </rPr>
      <t>2023</t>
    </r>
    <r>
      <rPr>
        <b/>
        <sz val="12"/>
        <rFont val="新細明體"/>
        <family val="1"/>
        <charset val="136"/>
      </rPr>
      <t>年</t>
    </r>
    <r>
      <rPr>
        <b/>
        <sz val="12"/>
        <rFont val="Times New Roman"/>
        <family val="1"/>
      </rPr>
      <t>12</t>
    </r>
    <r>
      <rPr>
        <b/>
        <sz val="12"/>
        <rFont val="新細明體"/>
        <family val="1"/>
        <charset val="136"/>
      </rPr>
      <t>月</t>
    </r>
  </si>
  <si>
    <t>10 262</t>
    <phoneticPr fontId="13" type="noConversion"/>
  </si>
  <si>
    <t>.</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</si>
</sst>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eneral_)"/>
    <numFmt numFmtId="177" formatCode="0.0%"/>
    <numFmt numFmtId="178" formatCode="###\ ###;;\-"/>
    <numFmt numFmtId="179" formatCode="#\ ##0.0"/>
    <numFmt numFmtId="180" formatCode="General&quot;%&quot;"/>
    <numFmt numFmtId="181" formatCode="###\ ###\ ###"/>
    <numFmt numFmtId="182" formatCode="###\ ###"/>
    <numFmt numFmtId="183" formatCode="#\ ##0.0&quot;%&quot;"/>
  </numFmts>
  <fonts count="66">
    <font>
      <sz val="11"/>
      <color theme="1"/>
      <name val="新細明體"/>
      <family val="2"/>
      <scheme val="minor"/>
    </font>
    <font>
      <b/>
      <sz val="12"/>
      <color theme="1"/>
      <name val="Times New Roman"/>
      <family val="1"/>
    </font>
    <font>
      <sz val="12"/>
      <color theme="1"/>
      <name val="Times New Roman"/>
      <family val="1"/>
    </font>
    <font>
      <sz val="12"/>
      <color rgb="FF000000"/>
      <name val="Times New Roman"/>
      <family val="1"/>
    </font>
    <font>
      <sz val="12"/>
      <color theme="1"/>
      <name val="新細明體"/>
      <family val="2"/>
      <charset val="136"/>
      <scheme val="minor"/>
    </font>
    <font>
      <sz val="12"/>
      <name val="Times New Roman"/>
      <family val="1"/>
    </font>
    <font>
      <u/>
      <sz val="11"/>
      <color theme="10"/>
      <name val="新細明體"/>
      <family val="2"/>
      <scheme val="minor"/>
    </font>
    <font>
      <sz val="11"/>
      <color theme="1"/>
      <name val="Times New Roman"/>
      <family val="1"/>
    </font>
    <font>
      <b/>
      <sz val="14"/>
      <color theme="1"/>
      <name val="Times New Roman"/>
      <family val="1"/>
    </font>
    <font>
      <sz val="14"/>
      <color theme="1"/>
      <name val="Times New Roman"/>
      <family val="1"/>
    </font>
    <font>
      <sz val="12"/>
      <color theme="1"/>
      <name val="細明體"/>
      <family val="3"/>
      <charset val="136"/>
    </font>
    <font>
      <sz val="12"/>
      <name val="Courier"/>
      <family val="3"/>
    </font>
    <font>
      <b/>
      <sz val="12"/>
      <name val="Times New Roman"/>
      <family val="1"/>
    </font>
    <font>
      <sz val="9"/>
      <name val="新細明體"/>
      <family val="3"/>
      <charset val="136"/>
      <scheme val="minor"/>
    </font>
    <font>
      <sz val="12"/>
      <name val="細明體"/>
      <family val="3"/>
      <charset val="136"/>
    </font>
    <font>
      <sz val="11"/>
      <color rgb="FF000000"/>
      <name val="Times New Roman"/>
      <family val="1"/>
    </font>
    <font>
      <sz val="16"/>
      <color theme="1"/>
      <name val="Times New Roman"/>
      <family val="1"/>
    </font>
    <font>
      <sz val="9"/>
      <name val="新細明體"/>
      <family val="2"/>
      <charset val="136"/>
      <scheme val="minor"/>
    </font>
    <font>
      <sz val="9"/>
      <name val="細明體"/>
      <family val="3"/>
      <charset val="136"/>
    </font>
    <font>
      <b/>
      <sz val="14"/>
      <color theme="1"/>
      <name val="細明體"/>
      <family val="3"/>
      <charset val="136"/>
    </font>
    <font>
      <b/>
      <sz val="12"/>
      <color theme="1"/>
      <name val="新細明體"/>
      <family val="1"/>
      <charset val="136"/>
    </font>
    <font>
      <b/>
      <sz val="12"/>
      <name val="細明體"/>
      <family val="3"/>
      <charset val="136"/>
    </font>
    <font>
      <sz val="12"/>
      <color theme="1"/>
      <name val="新細明體"/>
      <family val="1"/>
      <charset val="136"/>
    </font>
    <font>
      <b/>
      <sz val="11"/>
      <color theme="1"/>
      <name val="Times New Roman"/>
      <family val="1"/>
    </font>
    <font>
      <b/>
      <sz val="14"/>
      <color theme="1"/>
      <name val="新細明體"/>
      <family val="1"/>
      <charset val="136"/>
    </font>
    <font>
      <sz val="12"/>
      <color rgb="FFFF0000"/>
      <name val="Times New Roman"/>
      <family val="1"/>
    </font>
    <font>
      <sz val="12"/>
      <color theme="1"/>
      <name val="新細明體"/>
      <family val="1"/>
      <charset val="136"/>
      <scheme val="minor"/>
    </font>
    <font>
      <u/>
      <sz val="12"/>
      <color theme="10"/>
      <name val="Times New Roman"/>
      <family val="1"/>
    </font>
    <font>
      <u/>
      <sz val="12"/>
      <name val="Times New Roman"/>
      <family val="1"/>
    </font>
    <font>
      <sz val="12"/>
      <color rgb="FF0070C0"/>
      <name val="Times New Roman"/>
      <family val="1"/>
    </font>
    <font>
      <u/>
      <sz val="12"/>
      <color rgb="FF0070C0"/>
      <name val="Times New Roman"/>
      <family val="1"/>
    </font>
    <font>
      <u/>
      <sz val="11"/>
      <color rgb="FF0070C0"/>
      <name val="新細明體"/>
      <family val="1"/>
      <charset val="136"/>
    </font>
    <font>
      <u/>
      <sz val="11"/>
      <color rgb="FF0070C0"/>
      <name val="Times New Roman"/>
      <family val="1"/>
    </font>
    <font>
      <b/>
      <sz val="12"/>
      <color indexed="8"/>
      <name val="新細明體"/>
      <family val="1"/>
      <charset val="136"/>
    </font>
    <font>
      <b/>
      <sz val="14"/>
      <name val="Times New Roman"/>
      <family val="1"/>
    </font>
    <font>
      <sz val="14"/>
      <name val="Times New Roman"/>
      <family val="1"/>
    </font>
    <font>
      <u/>
      <sz val="14"/>
      <name val="Times New Roman"/>
      <family val="1"/>
    </font>
    <font>
      <b/>
      <sz val="14"/>
      <name val="細明體"/>
      <family val="3"/>
      <charset val="136"/>
    </font>
    <font>
      <sz val="12"/>
      <name val="新細明體"/>
      <family val="1"/>
      <charset val="136"/>
    </font>
    <font>
      <b/>
      <vertAlign val="superscript"/>
      <sz val="12"/>
      <name val="Times New Roman"/>
      <family val="1"/>
    </font>
    <font>
      <sz val="11"/>
      <name val="Times New Roman"/>
      <family val="1"/>
    </font>
    <font>
      <b/>
      <sz val="12"/>
      <name val="新細明體"/>
      <family val="1"/>
      <charset val="136"/>
    </font>
    <font>
      <b/>
      <sz val="14"/>
      <name val="新細明體"/>
      <family val="2"/>
    </font>
    <font>
      <sz val="16"/>
      <name val="Times New Roman"/>
      <family val="1"/>
    </font>
    <font>
      <b/>
      <vertAlign val="superscript"/>
      <sz val="12"/>
      <name val="細明體"/>
      <family val="3"/>
      <charset val="136"/>
    </font>
    <font>
      <sz val="11"/>
      <name val="細明體"/>
      <family val="3"/>
      <charset val="136"/>
    </font>
    <font>
      <b/>
      <sz val="14"/>
      <name val="新細明體"/>
      <family val="1"/>
      <charset val="136"/>
    </font>
    <font>
      <b/>
      <vertAlign val="superscript"/>
      <sz val="14"/>
      <name val="新細明體"/>
      <family val="1"/>
      <charset val="136"/>
    </font>
    <font>
      <sz val="12"/>
      <name val="新細明體"/>
      <family val="2"/>
      <charset val="136"/>
    </font>
    <font>
      <sz val="12"/>
      <name val="新細明體"/>
      <family val="1"/>
      <charset val="136"/>
      <scheme val="minor"/>
    </font>
    <font>
      <sz val="12"/>
      <name val="新細明體"/>
      <family val="2"/>
      <charset val="136"/>
      <scheme val="minor"/>
    </font>
    <font>
      <sz val="12"/>
      <name val="ｔｉｍｅｓ"/>
      <family val="3"/>
      <charset val="136"/>
    </font>
    <font>
      <b/>
      <sz val="12"/>
      <name val="ｔｉｍｅｓ"/>
      <family val="3"/>
      <charset val="136"/>
    </font>
    <font>
      <b/>
      <vertAlign val="superscript"/>
      <sz val="14"/>
      <name val="Times New Roman"/>
      <family val="1"/>
    </font>
    <font>
      <u/>
      <sz val="11"/>
      <color rgb="FF0070C0"/>
      <name val="新細明體"/>
      <family val="2"/>
      <scheme val="minor"/>
    </font>
    <font>
      <u/>
      <sz val="11"/>
      <color rgb="FF0070C0"/>
      <name val="細明體"/>
      <family val="3"/>
      <charset val="136"/>
    </font>
    <font>
      <b/>
      <sz val="12"/>
      <color rgb="FF0070C0"/>
      <name val="Times New Roman"/>
      <family val="1"/>
    </font>
    <font>
      <u/>
      <sz val="14"/>
      <color theme="10"/>
      <name val="Times New Roman"/>
      <family val="1"/>
    </font>
    <font>
      <vertAlign val="superscript"/>
      <sz val="12"/>
      <name val="Times New Roman"/>
      <family val="1"/>
    </font>
    <font>
      <sz val="12"/>
      <name val="Times New Roman"/>
      <family val="3"/>
      <charset val="136"/>
    </font>
    <font>
      <b/>
      <sz val="12"/>
      <name val="新細明體"/>
      <family val="1"/>
      <charset val="136"/>
      <scheme val="major"/>
    </font>
    <font>
      <b/>
      <sz val="12"/>
      <name val="Times New Roman"/>
      <family val="1"/>
      <charset val="136"/>
    </font>
    <font>
      <sz val="12"/>
      <name val="Times New Roman"/>
      <family val="1"/>
      <charset val="136"/>
    </font>
    <font>
      <sz val="9"/>
      <name val="Times New Roman"/>
      <family val="1"/>
    </font>
    <font>
      <sz val="12"/>
      <color rgb="FF000000"/>
      <name val="新細明體"/>
      <family val="1"/>
      <charset val="136"/>
      <scheme val="minor"/>
    </font>
    <font>
      <sz val="12"/>
      <color theme="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9">
    <xf numFmtId="0" fontId="0" fillId="0" borderId="0"/>
    <xf numFmtId="0" fontId="4" fillId="0" borderId="0">
      <alignment vertical="center"/>
    </xf>
    <xf numFmtId="0" fontId="5" fillId="0" borderId="0"/>
    <xf numFmtId="0" fontId="6" fillId="0" borderId="0" applyNumberFormat="0" applyFill="0" applyBorder="0" applyAlignment="0" applyProtection="0"/>
    <xf numFmtId="0" fontId="4" fillId="0" borderId="0">
      <alignment vertical="center"/>
    </xf>
    <xf numFmtId="0" fontId="4" fillId="0" borderId="0">
      <alignment vertical="center"/>
    </xf>
    <xf numFmtId="0" fontId="4" fillId="0" borderId="0">
      <alignment vertical="center"/>
    </xf>
    <xf numFmtId="176" fontId="11" fillId="0" borderId="0"/>
    <xf numFmtId="176" fontId="11" fillId="0" borderId="0"/>
  </cellStyleXfs>
  <cellXfs count="388">
    <xf numFmtId="0" fontId="0" fillId="0" borderId="0" xfId="0"/>
    <xf numFmtId="0" fontId="2" fillId="0" borderId="0" xfId="0" applyFont="1" applyAlignment="1">
      <alignment vertical="center"/>
    </xf>
    <xf numFmtId="0" fontId="2" fillId="0" borderId="0" xfId="0" applyFont="1"/>
    <xf numFmtId="0" fontId="7" fillId="0" borderId="0" xfId="0" applyFont="1"/>
    <xf numFmtId="0" fontId="8" fillId="0" borderId="0" xfId="0" applyFont="1" applyAlignment="1">
      <alignment vertical="center"/>
    </xf>
    <xf numFmtId="0" fontId="2" fillId="0" borderId="0" xfId="1" applyFont="1">
      <alignment vertical="center"/>
    </xf>
    <xf numFmtId="0" fontId="8" fillId="0" borderId="0" xfId="0" applyFont="1" applyAlignment="1">
      <alignment vertical="top"/>
    </xf>
    <xf numFmtId="0" fontId="8" fillId="0" borderId="0" xfId="0" applyFont="1"/>
    <xf numFmtId="0" fontId="10" fillId="0" borderId="0" xfId="0" applyFont="1"/>
    <xf numFmtId="0" fontId="2" fillId="0" borderId="0" xfId="5" applyFont="1">
      <alignment vertical="center"/>
    </xf>
    <xf numFmtId="0" fontId="9" fillId="0" borderId="0" xfId="5" applyFont="1">
      <alignment vertical="center"/>
    </xf>
    <xf numFmtId="0" fontId="2" fillId="0" borderId="0" xfId="0" applyFont="1" applyAlignment="1">
      <alignment horizontal="left" vertical="center" wrapText="1"/>
    </xf>
    <xf numFmtId="0" fontId="0" fillId="0" borderId="0" xfId="0" applyAlignment="1">
      <alignment vertical="center"/>
    </xf>
    <xf numFmtId="0" fontId="1" fillId="0" borderId="0" xfId="0" applyFont="1" applyAlignment="1">
      <alignment vertical="center"/>
    </xf>
    <xf numFmtId="176" fontId="5" fillId="0" borderId="0" xfId="7" applyFont="1"/>
    <xf numFmtId="177" fontId="5" fillId="0" borderId="1" xfId="0" applyNumberFormat="1" applyFont="1" applyBorder="1" applyAlignment="1">
      <alignment horizontal="center" vertical="center"/>
    </xf>
    <xf numFmtId="0" fontId="5" fillId="0" borderId="0" xfId="0" applyFont="1"/>
    <xf numFmtId="178" fontId="5" fillId="0" borderId="0" xfId="0" applyNumberFormat="1" applyFont="1"/>
    <xf numFmtId="176" fontId="5" fillId="0" borderId="0" xfId="8" applyFont="1"/>
    <xf numFmtId="0" fontId="1" fillId="0" borderId="0" xfId="5" applyFont="1">
      <alignment vertical="center"/>
    </xf>
    <xf numFmtId="176" fontId="12" fillId="0" borderId="1" xfId="7" quotePrefix="1" applyFont="1" applyBorder="1" applyAlignment="1">
      <alignment horizontal="center" vertical="center" wrapText="1"/>
    </xf>
    <xf numFmtId="0" fontId="5" fillId="0" borderId="0" xfId="0" applyFont="1" applyAlignment="1">
      <alignment horizontal="left"/>
    </xf>
    <xf numFmtId="0" fontId="2" fillId="0" borderId="0" xfId="2" applyFont="1" applyAlignment="1">
      <alignment vertical="center"/>
    </xf>
    <xf numFmtId="0" fontId="16" fillId="0" borderId="0" xfId="2" applyFont="1" applyAlignment="1"/>
    <xf numFmtId="0" fontId="2" fillId="0" borderId="0" xfId="5" applyFont="1" applyAlignment="1">
      <alignment horizontal="center" vertical="center"/>
    </xf>
    <xf numFmtId="0" fontId="1" fillId="0" borderId="0" xfId="2" applyFont="1" applyAlignment="1">
      <alignment horizontal="center" vertical="center"/>
    </xf>
    <xf numFmtId="0" fontId="1" fillId="0" borderId="0" xfId="5" applyFont="1" applyAlignment="1">
      <alignment horizontal="center" vertical="center"/>
    </xf>
    <xf numFmtId="0" fontId="15" fillId="0" borderId="0" xfId="0" applyFont="1" applyAlignment="1">
      <alignment vertical="center" wrapText="1"/>
    </xf>
    <xf numFmtId="0" fontId="1" fillId="0" borderId="0" xfId="0"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2" fillId="0" borderId="0" xfId="0" applyFont="1" applyBorder="1" applyAlignment="1">
      <alignment horizontal="center" vertical="center"/>
    </xf>
    <xf numFmtId="0" fontId="8" fillId="0" borderId="0" xfId="0" applyFont="1" applyAlignment="1">
      <alignment horizontal="center" vertical="center" wrapText="1"/>
    </xf>
    <xf numFmtId="0" fontId="21" fillId="0" borderId="1" xfId="7"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7" fillId="0" borderId="0" xfId="0" applyFont="1" applyAlignment="1">
      <alignment vertical="center"/>
    </xf>
    <xf numFmtId="0" fontId="2" fillId="0" borderId="0" xfId="5" applyFont="1" applyAlignment="1">
      <alignment vertical="center"/>
    </xf>
    <xf numFmtId="0" fontId="14" fillId="0" borderId="0" xfId="0" quotePrefix="1" applyNumberFormat="1" applyFont="1" applyAlignment="1">
      <alignment horizontal="left" vertical="center"/>
    </xf>
    <xf numFmtId="0" fontId="2" fillId="0" borderId="0" xfId="0" applyFont="1" applyFill="1" applyAlignment="1">
      <alignment wrapText="1"/>
    </xf>
    <xf numFmtId="181" fontId="2" fillId="0" borderId="0" xfId="0" applyNumberFormat="1" applyFont="1" applyAlignment="1">
      <alignment vertical="center"/>
    </xf>
    <xf numFmtId="181" fontId="2" fillId="0" borderId="0" xfId="0" applyNumberFormat="1" applyFont="1" applyAlignment="1">
      <alignment horizontal="center" vertical="center"/>
    </xf>
    <xf numFmtId="181" fontId="8" fillId="0" borderId="0" xfId="0" applyNumberFormat="1" applyFont="1" applyAlignment="1">
      <alignment horizontal="center" vertical="center" wrapText="1"/>
    </xf>
    <xf numFmtId="181" fontId="2" fillId="0" borderId="0" xfId="0" applyNumberFormat="1" applyFont="1" applyBorder="1" applyAlignment="1">
      <alignment horizontal="center" vertical="center"/>
    </xf>
    <xf numFmtId="0" fontId="26" fillId="0" borderId="0" xfId="0" applyFont="1" applyAlignment="1">
      <alignment horizontal="left" vertical="center"/>
    </xf>
    <xf numFmtId="182" fontId="2" fillId="0" borderId="0" xfId="0" applyNumberFormat="1" applyFont="1"/>
    <xf numFmtId="182" fontId="7" fillId="0" borderId="0" xfId="0" applyNumberFormat="1" applyFont="1"/>
    <xf numFmtId="182" fontId="2" fillId="0" borderId="0" xfId="0" applyNumberFormat="1" applyFont="1" applyAlignment="1">
      <alignment vertical="center"/>
    </xf>
    <xf numFmtId="182" fontId="5" fillId="0" borderId="0" xfId="7" applyNumberFormat="1" applyFont="1"/>
    <xf numFmtId="182" fontId="12" fillId="0" borderId="1" xfId="7" applyNumberFormat="1" applyFont="1" applyBorder="1" applyAlignment="1">
      <alignment horizontal="center" vertical="center" wrapText="1"/>
    </xf>
    <xf numFmtId="182" fontId="5" fillId="0" borderId="1" xfId="0" applyNumberFormat="1" applyFont="1" applyBorder="1" applyAlignment="1">
      <alignment horizontal="center" vertical="center"/>
    </xf>
    <xf numFmtId="182" fontId="5" fillId="0" borderId="1" xfId="7" applyNumberFormat="1" applyFont="1" applyBorder="1" applyAlignment="1">
      <alignment horizontal="center" vertical="center"/>
    </xf>
    <xf numFmtId="182" fontId="12" fillId="0" borderId="1" xfId="7" applyNumberFormat="1" applyFont="1" applyBorder="1" applyAlignment="1">
      <alignment horizontal="center" vertical="center"/>
    </xf>
    <xf numFmtId="182" fontId="7" fillId="0" borderId="0" xfId="0" applyNumberFormat="1" applyFont="1" applyAlignment="1">
      <alignment vertical="center"/>
    </xf>
    <xf numFmtId="182" fontId="2" fillId="0" borderId="0" xfId="5" applyNumberFormat="1" applyFont="1">
      <alignment vertical="center"/>
    </xf>
    <xf numFmtId="182" fontId="2" fillId="0" borderId="0" xfId="1" applyNumberFormat="1" applyFont="1">
      <alignment vertical="center"/>
    </xf>
    <xf numFmtId="0" fontId="2" fillId="0" borderId="0" xfId="0" applyNumberFormat="1" applyFont="1" applyAlignment="1">
      <alignment vertical="center"/>
    </xf>
    <xf numFmtId="182" fontId="3" fillId="0" borderId="0" xfId="0" applyNumberFormat="1" applyFont="1" applyAlignment="1">
      <alignment vertical="center" wrapText="1"/>
    </xf>
    <xf numFmtId="0" fontId="2" fillId="0" borderId="0" xfId="5" applyFont="1" applyAlignment="1">
      <alignment vertical="center" wrapText="1"/>
    </xf>
    <xf numFmtId="182" fontId="2" fillId="0" borderId="0" xfId="5" applyNumberFormat="1" applyFont="1" applyAlignment="1">
      <alignment vertical="center" wrapText="1"/>
    </xf>
    <xf numFmtId="0" fontId="2" fillId="0" borderId="0" xfId="5" applyFont="1" applyAlignment="1">
      <alignment horizontal="center" vertical="center" wrapText="1"/>
    </xf>
    <xf numFmtId="182" fontId="2" fillId="0" borderId="0" xfId="5" applyNumberFormat="1" applyFont="1" applyAlignment="1">
      <alignment horizontal="center" vertical="center" wrapText="1"/>
    </xf>
    <xf numFmtId="182" fontId="15" fillId="0" borderId="0" xfId="0" applyNumberFormat="1" applyFont="1" applyAlignment="1">
      <alignment vertical="center" wrapText="1"/>
    </xf>
    <xf numFmtId="0" fontId="23" fillId="0" borderId="0" xfId="0" applyFont="1" applyAlignment="1">
      <alignment horizontal="center" vertical="center"/>
    </xf>
    <xf numFmtId="0" fontId="7" fillId="0" borderId="0" xfId="0" applyFont="1" applyAlignment="1">
      <alignment horizontal="center" vertical="center"/>
    </xf>
    <xf numFmtId="181" fontId="1" fillId="0" borderId="0" xfId="0" applyNumberFormat="1" applyFont="1" applyAlignment="1">
      <alignment horizontal="center" vertical="center"/>
    </xf>
    <xf numFmtId="0" fontId="23" fillId="0" borderId="0" xfId="0" applyFont="1"/>
    <xf numFmtId="0" fontId="2" fillId="0" borderId="0" xfId="0" applyFont="1" applyFill="1"/>
    <xf numFmtId="0" fontId="27" fillId="0" borderId="0" xfId="3" applyFont="1" applyFill="1" applyAlignment="1">
      <alignment vertical="top"/>
    </xf>
    <xf numFmtId="0" fontId="27" fillId="0" borderId="0" xfId="3" applyFont="1" applyAlignment="1">
      <alignment vertical="top"/>
    </xf>
    <xf numFmtId="0" fontId="25" fillId="0" borderId="0" xfId="0" applyFont="1" applyAlignment="1">
      <alignment vertical="center" wrapText="1"/>
    </xf>
    <xf numFmtId="176" fontId="12" fillId="0" borderId="0" xfId="8" quotePrefix="1" applyFont="1" applyBorder="1" applyAlignment="1">
      <alignment horizontal="center" wrapText="1"/>
    </xf>
    <xf numFmtId="177" fontId="12" fillId="0" borderId="0" xfId="0" applyNumberFormat="1" applyFont="1" applyBorder="1" applyAlignment="1">
      <alignment horizontal="center" vertical="center"/>
    </xf>
    <xf numFmtId="176" fontId="12" fillId="0" borderId="1" xfId="8" quotePrefix="1" applyFont="1" applyBorder="1" applyAlignment="1">
      <alignment horizontal="center" vertical="center" wrapText="1"/>
    </xf>
    <xf numFmtId="176" fontId="12" fillId="0" borderId="1" xfId="8" quotePrefix="1" applyFont="1" applyBorder="1" applyAlignment="1">
      <alignment horizontal="center" vertical="center"/>
    </xf>
    <xf numFmtId="182" fontId="12" fillId="0" borderId="0" xfId="7" applyNumberFormat="1" applyFont="1" applyBorder="1" applyAlignment="1">
      <alignment horizontal="center" vertical="center"/>
    </xf>
    <xf numFmtId="182" fontId="5" fillId="0" borderId="0" xfId="0" applyNumberFormat="1" applyFont="1"/>
    <xf numFmtId="182" fontId="12" fillId="0" borderId="0" xfId="0" applyNumberFormat="1" applyFont="1" applyBorder="1" applyAlignment="1">
      <alignment horizontal="center" vertical="center"/>
    </xf>
    <xf numFmtId="182" fontId="2" fillId="0" borderId="0" xfId="0" applyNumberFormat="1" applyFont="1" applyAlignment="1">
      <alignment horizontal="left" vertical="center" wrapText="1"/>
    </xf>
    <xf numFmtId="182" fontId="0" fillId="0" borderId="0" xfId="0" applyNumberFormat="1" applyAlignment="1">
      <alignment vertical="center"/>
    </xf>
    <xf numFmtId="0" fontId="5" fillId="0" borderId="0" xfId="0" applyFont="1" applyFill="1"/>
    <xf numFmtId="0" fontId="5" fillId="0" borderId="0" xfId="0" applyFont="1" applyFill="1" applyAlignment="1">
      <alignment wrapText="1"/>
    </xf>
    <xf numFmtId="0" fontId="5" fillId="0" borderId="0" xfId="0" applyFont="1" applyAlignment="1">
      <alignment vertical="center" wrapText="1"/>
    </xf>
    <xf numFmtId="0" fontId="29" fillId="0" borderId="0" xfId="0" applyFont="1" applyFill="1"/>
    <xf numFmtId="0" fontId="29" fillId="0" borderId="0" xfId="0" applyFont="1" applyFill="1" applyAlignment="1">
      <alignment wrapText="1"/>
    </xf>
    <xf numFmtId="0" fontId="30" fillId="0" borderId="0" xfId="3" applyFont="1" applyFill="1" applyAlignment="1">
      <alignment vertical="top"/>
    </xf>
    <xf numFmtId="0" fontId="29" fillId="0" borderId="0" xfId="0" applyFont="1" applyAlignment="1">
      <alignment vertical="center" wrapText="1"/>
    </xf>
    <xf numFmtId="0" fontId="29" fillId="0" borderId="0" xfId="0" applyFont="1"/>
    <xf numFmtId="0" fontId="31" fillId="0" borderId="0" xfId="3" applyFont="1"/>
    <xf numFmtId="0" fontId="32" fillId="0" borderId="0" xfId="3" applyFont="1" applyFill="1" applyAlignment="1">
      <alignment vertical="top"/>
    </xf>
    <xf numFmtId="0" fontId="30" fillId="0" borderId="0" xfId="3" applyFont="1" applyFill="1"/>
    <xf numFmtId="0" fontId="32" fillId="0" borderId="0" xfId="3" applyFont="1" applyFill="1"/>
    <xf numFmtId="0" fontId="32" fillId="0" borderId="0" xfId="3" applyFont="1" applyAlignment="1">
      <alignment vertical="center"/>
    </xf>
    <xf numFmtId="0" fontId="34" fillId="0" borderId="0" xfId="0" applyFont="1" applyAlignment="1">
      <alignment vertical="top"/>
    </xf>
    <xf numFmtId="0" fontId="35" fillId="0" borderId="0" xfId="0" applyFont="1" applyAlignment="1">
      <alignment horizontal="center"/>
    </xf>
    <xf numFmtId="0" fontId="35" fillId="0" borderId="0" xfId="0" applyFont="1"/>
    <xf numFmtId="180" fontId="36" fillId="2" borderId="0" xfId="3" applyNumberFormat="1" applyFont="1" applyFill="1" applyAlignment="1" applyProtection="1">
      <alignment horizontal="center" vertical="center"/>
    </xf>
    <xf numFmtId="180" fontId="35" fillId="0" borderId="0" xfId="0" applyNumberFormat="1" applyFont="1" applyAlignment="1">
      <alignment horizontal="center"/>
    </xf>
    <xf numFmtId="0" fontId="12" fillId="0" borderId="0" xfId="0" applyFont="1" applyAlignment="1">
      <alignment vertical="top" wrapText="1"/>
    </xf>
    <xf numFmtId="0" fontId="12" fillId="0" borderId="0" xfId="0" applyFont="1" applyAlignment="1">
      <alignment horizontal="center" vertical="top" wrapText="1"/>
    </xf>
    <xf numFmtId="180" fontId="12" fillId="0" borderId="0" xfId="0" applyNumberFormat="1" applyFont="1" applyAlignment="1">
      <alignment horizontal="center" vertical="top" wrapText="1"/>
    </xf>
    <xf numFmtId="180" fontId="12" fillId="0" borderId="1" xfId="0" applyNumberFormat="1" applyFont="1" applyBorder="1" applyAlignment="1">
      <alignment horizontal="center" vertical="center" wrapText="1"/>
    </xf>
    <xf numFmtId="179" fontId="5"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180" fontId="12" fillId="0" borderId="1" xfId="0" applyNumberFormat="1" applyFont="1" applyFill="1" applyBorder="1" applyAlignment="1">
      <alignment horizontal="center" vertical="center" wrapText="1"/>
    </xf>
    <xf numFmtId="0" fontId="12" fillId="0" borderId="0" xfId="0" applyFont="1" applyFill="1" applyBorder="1" applyAlignment="1">
      <alignment horizontal="left" vertical="center" wrapText="1" indent="2"/>
    </xf>
    <xf numFmtId="179" fontId="5" fillId="0" borderId="0" xfId="0" applyNumberFormat="1" applyFont="1" applyFill="1" applyBorder="1" applyAlignment="1">
      <alignment horizontal="center" vertical="center" wrapText="1"/>
    </xf>
    <xf numFmtId="180" fontId="5" fillId="0" borderId="0" xfId="0" applyNumberFormat="1" applyFont="1" applyFill="1" applyBorder="1" applyAlignment="1">
      <alignment horizontal="center" vertical="center" wrapText="1"/>
    </xf>
    <xf numFmtId="0" fontId="5" fillId="0" borderId="0" xfId="1" applyFont="1">
      <alignment vertical="center"/>
    </xf>
    <xf numFmtId="0" fontId="5" fillId="0" borderId="0" xfId="0" applyFont="1" applyAlignment="1">
      <alignment horizontal="center"/>
    </xf>
    <xf numFmtId="180" fontId="5" fillId="0" borderId="0" xfId="0" applyNumberFormat="1" applyFont="1" applyAlignment="1">
      <alignment horizontal="center"/>
    </xf>
    <xf numFmtId="0" fontId="40" fillId="0" borderId="0" xfId="0" applyFont="1"/>
    <xf numFmtId="0" fontId="40" fillId="0" borderId="0" xfId="0" applyFont="1" applyAlignment="1">
      <alignment horizontal="center"/>
    </xf>
    <xf numFmtId="180" fontId="40" fillId="0" borderId="0" xfId="0" applyNumberFormat="1" applyFont="1" applyAlignment="1">
      <alignment horizontal="center"/>
    </xf>
    <xf numFmtId="0" fontId="34" fillId="0" borderId="0" xfId="0" applyFont="1"/>
    <xf numFmtId="182" fontId="12" fillId="3" borderId="1" xfId="0" applyNumberFormat="1" applyFont="1" applyFill="1" applyBorder="1" applyAlignment="1">
      <alignment horizontal="center" vertical="center" wrapText="1"/>
    </xf>
    <xf numFmtId="182" fontId="5" fillId="3" borderId="1" xfId="0" applyNumberFormat="1" applyFont="1" applyFill="1" applyBorder="1" applyAlignment="1">
      <alignment horizontal="center" vertical="center"/>
    </xf>
    <xf numFmtId="177" fontId="5" fillId="3" borderId="1" xfId="0" applyNumberFormat="1" applyFont="1" applyFill="1" applyBorder="1" applyAlignment="1">
      <alignment horizontal="center" vertical="center" wrapText="1"/>
    </xf>
    <xf numFmtId="182" fontId="5" fillId="3" borderId="1" xfId="0" applyNumberFormat="1" applyFont="1" applyFill="1" applyBorder="1" applyAlignment="1">
      <alignment horizontal="center" vertical="center" wrapText="1"/>
    </xf>
    <xf numFmtId="177" fontId="5" fillId="3" borderId="1" xfId="0" applyNumberFormat="1" applyFont="1" applyFill="1" applyBorder="1" applyAlignment="1">
      <alignment horizontal="center" vertical="center"/>
    </xf>
    <xf numFmtId="182" fontId="12" fillId="3" borderId="1" xfId="0" applyNumberFormat="1" applyFont="1" applyFill="1" applyBorder="1" applyAlignment="1">
      <alignment horizontal="center" vertical="center"/>
    </xf>
    <xf numFmtId="0" fontId="5" fillId="0" borderId="0" xfId="0" applyFont="1" applyAlignment="1">
      <alignment vertical="center"/>
    </xf>
    <xf numFmtId="0" fontId="37" fillId="0" borderId="0" xfId="0" applyFont="1" applyAlignment="1">
      <alignment vertical="top"/>
    </xf>
    <xf numFmtId="0" fontId="5" fillId="0" borderId="0" xfId="2" applyFont="1" applyAlignment="1">
      <alignment vertical="center"/>
    </xf>
    <xf numFmtId="182" fontId="5" fillId="0" borderId="0" xfId="2" applyNumberFormat="1" applyFont="1" applyAlignment="1">
      <alignment vertical="center"/>
    </xf>
    <xf numFmtId="0" fontId="36" fillId="2" borderId="0" xfId="3" applyFont="1" applyFill="1" applyAlignment="1" applyProtection="1">
      <alignment horizontal="center" vertical="center"/>
    </xf>
    <xf numFmtId="0" fontId="43" fillId="0" borderId="0" xfId="2" applyFont="1" applyAlignment="1"/>
    <xf numFmtId="182" fontId="43" fillId="0" borderId="0" xfId="2" applyNumberFormat="1" applyFont="1" applyAlignment="1"/>
    <xf numFmtId="0" fontId="12" fillId="0" borderId="1" xfId="5" applyFont="1" applyBorder="1" applyAlignment="1">
      <alignment horizontal="center" vertical="center"/>
    </xf>
    <xf numFmtId="0" fontId="21" fillId="0" borderId="1" xfId="2" applyFont="1" applyBorder="1" applyAlignment="1">
      <alignment horizontal="center" vertical="center" wrapText="1"/>
    </xf>
    <xf numFmtId="182" fontId="41" fillId="0" borderId="1" xfId="0" applyNumberFormat="1" applyFont="1" applyFill="1" applyBorder="1" applyAlignment="1">
      <alignment horizontal="center" vertical="center" wrapText="1"/>
    </xf>
    <xf numFmtId="0" fontId="12" fillId="0" borderId="1" xfId="2" applyFont="1" applyBorder="1" applyAlignment="1">
      <alignment horizontal="center" vertical="center"/>
    </xf>
    <xf numFmtId="182" fontId="40" fillId="0" borderId="1" xfId="2" applyNumberFormat="1" applyFont="1" applyBorder="1" applyAlignment="1">
      <alignment horizontal="center" vertical="center" wrapText="1"/>
    </xf>
    <xf numFmtId="177" fontId="40" fillId="0" borderId="1" xfId="2" applyNumberFormat="1" applyFont="1" applyBorder="1" applyAlignment="1">
      <alignment horizontal="center" vertical="center" wrapText="1"/>
    </xf>
    <xf numFmtId="0" fontId="21" fillId="0" borderId="1" xfId="2" applyFont="1" applyBorder="1" applyAlignment="1">
      <alignment horizontal="center" vertical="center"/>
    </xf>
    <xf numFmtId="182" fontId="12" fillId="0" borderId="1" xfId="2" applyNumberFormat="1" applyFont="1" applyFill="1" applyBorder="1" applyAlignment="1">
      <alignment horizontal="center" vertical="center" wrapText="1"/>
    </xf>
    <xf numFmtId="9" fontId="12" fillId="0" borderId="1" xfId="2" applyNumberFormat="1" applyFont="1" applyFill="1" applyBorder="1" applyAlignment="1">
      <alignment horizontal="center" vertical="center" wrapText="1"/>
    </xf>
    <xf numFmtId="0" fontId="12" fillId="0" borderId="0" xfId="0" applyFont="1" applyBorder="1" applyAlignment="1">
      <alignment horizontal="center" vertical="center"/>
    </xf>
    <xf numFmtId="182" fontId="12" fillId="0" borderId="0" xfId="2" applyNumberFormat="1" applyFont="1" applyFill="1" applyBorder="1" applyAlignment="1">
      <alignment horizontal="center" vertical="center" wrapText="1"/>
    </xf>
    <xf numFmtId="177" fontId="12" fillId="0" borderId="0" xfId="2" applyNumberFormat="1" applyFont="1" applyFill="1" applyBorder="1" applyAlignment="1">
      <alignment horizontal="center" vertical="center" wrapText="1"/>
    </xf>
    <xf numFmtId="0" fontId="5" fillId="0" borderId="0" xfId="1" applyFont="1" applyFill="1" applyAlignment="1">
      <alignment horizontal="left" vertical="center"/>
    </xf>
    <xf numFmtId="0" fontId="40" fillId="0" borderId="0" xfId="0" applyFont="1" applyFill="1" applyAlignment="1">
      <alignment vertical="center"/>
    </xf>
    <xf numFmtId="182" fontId="40" fillId="0" borderId="0" xfId="0" quotePrefix="1" applyNumberFormat="1" applyFont="1" applyFill="1" applyAlignment="1">
      <alignment vertical="center" wrapText="1"/>
    </xf>
    <xf numFmtId="0" fontId="40" fillId="0" borderId="0" xfId="0" quotePrefix="1" applyFont="1" applyFill="1" applyAlignment="1">
      <alignment vertical="center" wrapText="1"/>
    </xf>
    <xf numFmtId="0" fontId="40" fillId="0" borderId="0" xfId="0" quotePrefix="1" applyFont="1" applyFill="1" applyAlignment="1">
      <alignment horizontal="left" vertical="center" wrapText="1"/>
    </xf>
    <xf numFmtId="182" fontId="40" fillId="0" borderId="0" xfId="0" quotePrefix="1" applyNumberFormat="1" applyFont="1" applyFill="1" applyAlignment="1">
      <alignment horizontal="left" vertical="center" wrapText="1"/>
    </xf>
    <xf numFmtId="0" fontId="5" fillId="0" borderId="0" xfId="1" applyFont="1" applyFill="1" applyAlignment="1">
      <alignment vertical="center"/>
    </xf>
    <xf numFmtId="0" fontId="5" fillId="0" borderId="0" xfId="5" applyFont="1" applyFill="1" applyAlignment="1">
      <alignment vertical="center"/>
    </xf>
    <xf numFmtId="182" fontId="5" fillId="0" borderId="0" xfId="0" applyNumberFormat="1" applyFont="1" applyAlignment="1">
      <alignment vertical="center"/>
    </xf>
    <xf numFmtId="0" fontId="5" fillId="0" borderId="0" xfId="0" applyNumberFormat="1" applyFont="1" applyAlignment="1">
      <alignment vertical="center"/>
    </xf>
    <xf numFmtId="0" fontId="5" fillId="0" borderId="0" xfId="5" applyFont="1" applyAlignment="1">
      <alignment vertical="center"/>
    </xf>
    <xf numFmtId="182" fontId="5" fillId="0" borderId="0" xfId="5" applyNumberFormat="1" applyFont="1" applyAlignment="1">
      <alignment vertical="center"/>
    </xf>
    <xf numFmtId="0" fontId="5" fillId="0" borderId="0" xfId="0" applyFont="1" applyFill="1" applyAlignment="1">
      <alignment horizontal="center" wrapText="1"/>
    </xf>
    <xf numFmtId="182" fontId="5" fillId="0" borderId="0" xfId="0" applyNumberFormat="1" applyFont="1" applyFill="1" applyAlignment="1">
      <alignment wrapText="1"/>
    </xf>
    <xf numFmtId="182" fontId="5" fillId="0" borderId="0" xfId="0" applyNumberFormat="1" applyFont="1" applyFill="1" applyAlignment="1">
      <alignment horizontal="center" wrapText="1"/>
    </xf>
    <xf numFmtId="0" fontId="5" fillId="0" borderId="0" xfId="5" applyFont="1" applyFill="1" applyAlignment="1">
      <alignment vertical="center" wrapText="1"/>
    </xf>
    <xf numFmtId="0" fontId="5" fillId="0" borderId="0" xfId="5" applyFont="1" applyFill="1">
      <alignment vertical="center"/>
    </xf>
    <xf numFmtId="0" fontId="43" fillId="0" borderId="0" xfId="6" applyFont="1" applyFill="1" applyAlignment="1">
      <alignment vertical="center" wrapText="1"/>
    </xf>
    <xf numFmtId="182" fontId="43" fillId="0" borderId="0" xfId="6" applyNumberFormat="1" applyFont="1" applyFill="1" applyAlignment="1">
      <alignment horizontal="center" vertical="center" wrapText="1"/>
    </xf>
    <xf numFmtId="182" fontId="43" fillId="0" borderId="0" xfId="6" applyNumberFormat="1" applyFont="1" applyFill="1" applyAlignment="1">
      <alignment vertical="center" wrapText="1"/>
    </xf>
    <xf numFmtId="0" fontId="34" fillId="0" borderId="0" xfId="5" applyFont="1" applyFill="1" applyAlignment="1">
      <alignment vertical="top" wrapText="1"/>
    </xf>
    <xf numFmtId="0" fontId="35" fillId="0" borderId="0" xfId="5" applyFont="1" applyFill="1" applyAlignment="1"/>
    <xf numFmtId="182" fontId="5" fillId="0" borderId="0" xfId="6" applyNumberFormat="1" applyFont="1" applyFill="1" applyAlignment="1">
      <alignment vertical="center" wrapText="1"/>
    </xf>
    <xf numFmtId="0" fontId="5" fillId="0" borderId="0" xfId="6" applyFont="1" applyFill="1" applyAlignment="1">
      <alignment vertical="center" wrapText="1"/>
    </xf>
    <xf numFmtId="0" fontId="12" fillId="0" borderId="0" xfId="5" applyFont="1" applyFill="1" applyAlignment="1">
      <alignment vertical="top" wrapText="1"/>
    </xf>
    <xf numFmtId="0" fontId="5" fillId="0" borderId="0" xfId="5" applyFont="1" applyFill="1" applyAlignment="1"/>
    <xf numFmtId="0" fontId="5" fillId="0" borderId="0" xfId="6" applyFont="1" applyFill="1" applyAlignment="1">
      <alignment horizontal="center" vertical="center" wrapText="1"/>
    </xf>
    <xf numFmtId="182" fontId="5" fillId="0" borderId="0" xfId="6" applyNumberFormat="1" applyFont="1" applyFill="1" applyAlignment="1">
      <alignment horizontal="center" vertical="center" wrapText="1"/>
    </xf>
    <xf numFmtId="0" fontId="41" fillId="0" borderId="0" xfId="6" applyFont="1" applyFill="1" applyAlignment="1">
      <alignment horizontal="left"/>
    </xf>
    <xf numFmtId="182" fontId="5" fillId="0" borderId="0" xfId="6" applyNumberFormat="1" applyFont="1" applyFill="1">
      <alignment vertical="center"/>
    </xf>
    <xf numFmtId="0" fontId="5" fillId="0" borderId="0" xfId="6" applyFont="1" applyFill="1">
      <alignment vertical="center"/>
    </xf>
    <xf numFmtId="0" fontId="5" fillId="0" borderId="0" xfId="6" applyFont="1" applyFill="1" applyAlignment="1">
      <alignment horizontal="center" vertical="center"/>
    </xf>
    <xf numFmtId="0" fontId="12" fillId="0" borderId="0" xfId="5" applyFont="1" applyFill="1">
      <alignment vertical="center"/>
    </xf>
    <xf numFmtId="0" fontId="21" fillId="0" borderId="1" xfId="6" applyFont="1" applyFill="1" applyBorder="1" applyAlignment="1">
      <alignment horizontal="center" vertical="center" wrapText="1"/>
    </xf>
    <xf numFmtId="182" fontId="12" fillId="0" borderId="1" xfId="0" applyNumberFormat="1" applyFont="1" applyFill="1" applyBorder="1" applyAlignment="1">
      <alignment horizontal="center" vertical="center" wrapText="1"/>
    </xf>
    <xf numFmtId="0" fontId="5" fillId="0" borderId="1" xfId="6" applyFont="1" applyFill="1" applyBorder="1" applyAlignment="1">
      <alignment horizontal="center" vertical="center"/>
    </xf>
    <xf numFmtId="182" fontId="5" fillId="0" borderId="1" xfId="6" applyNumberFormat="1" applyFont="1" applyFill="1" applyBorder="1" applyAlignment="1">
      <alignment horizontal="center" vertical="center"/>
    </xf>
    <xf numFmtId="0" fontId="5" fillId="0" borderId="1" xfId="6" applyFont="1" applyFill="1" applyBorder="1" applyAlignment="1">
      <alignment horizontal="center" vertical="center" wrapText="1"/>
    </xf>
    <xf numFmtId="0" fontId="12" fillId="0" borderId="1" xfId="6" applyFont="1" applyFill="1" applyBorder="1" applyAlignment="1">
      <alignment horizontal="center" vertical="center"/>
    </xf>
    <xf numFmtId="182" fontId="12" fillId="0" borderId="1" xfId="6" applyNumberFormat="1" applyFont="1" applyFill="1" applyBorder="1" applyAlignment="1">
      <alignment horizontal="center" vertical="center"/>
    </xf>
    <xf numFmtId="177" fontId="12" fillId="0" borderId="1" xfId="6" applyNumberFormat="1" applyFont="1" applyFill="1" applyBorder="1" applyAlignment="1">
      <alignment horizontal="center" vertical="center"/>
    </xf>
    <xf numFmtId="9" fontId="12" fillId="0" borderId="1" xfId="6" applyNumberFormat="1" applyFont="1" applyFill="1" applyBorder="1" applyAlignment="1">
      <alignment horizontal="center" vertical="center"/>
    </xf>
    <xf numFmtId="0" fontId="12" fillId="0" borderId="0" xfId="0" applyFont="1" applyFill="1"/>
    <xf numFmtId="0" fontId="49" fillId="0" borderId="0" xfId="0" applyFont="1" applyFill="1" applyAlignment="1">
      <alignment horizontal="left"/>
    </xf>
    <xf numFmtId="182" fontId="5" fillId="0" borderId="0" xfId="0" applyNumberFormat="1" applyFont="1" applyFill="1" applyAlignment="1">
      <alignment vertical="center" wrapText="1"/>
    </xf>
    <xf numFmtId="0" fontId="5" fillId="0" borderId="0" xfId="0" applyFont="1" applyFill="1" applyAlignment="1">
      <alignment vertical="center" wrapText="1"/>
    </xf>
    <xf numFmtId="0" fontId="49" fillId="0" borderId="0" xfId="0" applyFont="1" applyFill="1" applyAlignment="1">
      <alignment horizontal="center" vertical="center" wrapText="1"/>
    </xf>
    <xf numFmtId="0" fontId="5" fillId="0" borderId="0" xfId="0" applyFont="1" applyFill="1" applyAlignment="1">
      <alignment horizontal="center" vertical="center" wrapText="1"/>
    </xf>
    <xf numFmtId="0" fontId="49" fillId="0" borderId="0" xfId="6" applyFont="1" applyFill="1">
      <alignment vertical="center"/>
    </xf>
    <xf numFmtId="0" fontId="50" fillId="0" borderId="0" xfId="6" applyFont="1" applyFill="1" applyAlignment="1">
      <alignment horizontal="center" vertical="center"/>
    </xf>
    <xf numFmtId="0" fontId="12" fillId="0" borderId="0" xfId="6" applyFont="1" applyFill="1" applyBorder="1" applyAlignment="1">
      <alignment horizontal="left"/>
    </xf>
    <xf numFmtId="182" fontId="5" fillId="0" borderId="0" xfId="6" applyNumberFormat="1" applyFont="1" applyFill="1" applyBorder="1">
      <alignment vertical="center"/>
    </xf>
    <xf numFmtId="0" fontId="5" fillId="0" borderId="0" xfId="6" applyFont="1" applyFill="1" applyBorder="1">
      <alignment vertical="center"/>
    </xf>
    <xf numFmtId="0" fontId="5" fillId="0" borderId="0" xfId="6" applyFont="1" applyFill="1" applyBorder="1" applyAlignment="1">
      <alignment horizontal="center" vertical="center"/>
    </xf>
    <xf numFmtId="0" fontId="5" fillId="0" borderId="0" xfId="5" applyFont="1" applyFill="1" applyBorder="1">
      <alignment vertical="center"/>
    </xf>
    <xf numFmtId="182" fontId="5" fillId="0" borderId="0" xfId="0" applyNumberFormat="1" applyFont="1" applyFill="1"/>
    <xf numFmtId="0" fontId="5" fillId="0" borderId="0" xfId="0" applyFont="1" applyFill="1" applyAlignment="1">
      <alignment horizontal="center"/>
    </xf>
    <xf numFmtId="0" fontId="14" fillId="0" borderId="0" xfId="6" applyFont="1" applyFill="1">
      <alignment vertical="center"/>
    </xf>
    <xf numFmtId="182" fontId="5" fillId="0" borderId="0" xfId="0" applyNumberFormat="1" applyFont="1" applyFill="1" applyAlignment="1"/>
    <xf numFmtId="0" fontId="5" fillId="0" borderId="0" xfId="0" applyFont="1" applyFill="1" applyAlignment="1"/>
    <xf numFmtId="0" fontId="40" fillId="0" borderId="0" xfId="0" applyFont="1" applyFill="1" applyAlignment="1">
      <alignment horizontal="center"/>
    </xf>
    <xf numFmtId="182" fontId="40" fillId="0" borderId="0" xfId="0" applyNumberFormat="1" applyFont="1" applyFill="1"/>
    <xf numFmtId="0" fontId="40" fillId="0" borderId="0" xfId="0" applyFont="1" applyFill="1"/>
    <xf numFmtId="0" fontId="50" fillId="0" borderId="0" xfId="6" applyFont="1" applyFill="1">
      <alignment vertical="center"/>
    </xf>
    <xf numFmtId="182" fontId="5" fillId="0" borderId="0" xfId="0" applyNumberFormat="1" applyFont="1" applyFill="1" applyAlignment="1">
      <alignment horizontal="center" vertical="center" wrapText="1"/>
    </xf>
    <xf numFmtId="0" fontId="5" fillId="0" borderId="0" xfId="0" applyFont="1" applyFill="1" applyAlignment="1">
      <alignment horizontal="center" vertical="top" wrapText="1"/>
    </xf>
    <xf numFmtId="182" fontId="5" fillId="0" borderId="0" xfId="0" applyNumberFormat="1"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horizontal="left" vertical="top" wrapText="1"/>
    </xf>
    <xf numFmtId="182" fontId="5" fillId="0" borderId="0" xfId="0" applyNumberFormat="1" applyFont="1" applyFill="1" applyAlignment="1">
      <alignment horizontal="left" vertical="top" wrapText="1"/>
    </xf>
    <xf numFmtId="0" fontId="5" fillId="0" borderId="0" xfId="5" applyFont="1" applyFill="1" applyAlignment="1">
      <alignment horizontal="center" vertical="center" wrapText="1"/>
    </xf>
    <xf numFmtId="0" fontId="5" fillId="0" borderId="0" xfId="0" applyNumberFormat="1" applyFont="1" applyFill="1" applyAlignment="1">
      <alignment wrapText="1"/>
    </xf>
    <xf numFmtId="0" fontId="34" fillId="0" borderId="0" xfId="0" applyFont="1" applyAlignment="1">
      <alignment vertical="center"/>
    </xf>
    <xf numFmtId="182" fontId="12" fillId="0" borderId="0" xfId="0" applyNumberFormat="1" applyFont="1" applyFill="1" applyAlignment="1">
      <alignment horizontal="left" vertical="top" wrapText="1"/>
    </xf>
    <xf numFmtId="0" fontId="12" fillId="0" borderId="0" xfId="0" applyNumberFormat="1" applyFont="1" applyFill="1" applyAlignment="1">
      <alignment horizontal="left" vertical="top" wrapText="1"/>
    </xf>
    <xf numFmtId="0" fontId="12" fillId="0" borderId="0" xfId="0" applyNumberFormat="1" applyFont="1" applyFill="1" applyAlignment="1">
      <alignment vertical="top" wrapText="1"/>
    </xf>
    <xf numFmtId="0" fontId="5" fillId="0" borderId="0" xfId="0" applyNumberFormat="1" applyFont="1" applyFill="1" applyAlignment="1"/>
    <xf numFmtId="0" fontId="5" fillId="0" borderId="0" xfId="0" applyFont="1" applyFill="1" applyAlignment="1">
      <alignment vertical="center"/>
    </xf>
    <xf numFmtId="0" fontId="5" fillId="0" borderId="1" xfId="0" applyFont="1" applyFill="1" applyBorder="1" applyAlignment="1">
      <alignment horizontal="center" vertical="center"/>
    </xf>
    <xf numFmtId="0" fontId="12" fillId="0" borderId="1" xfId="0" applyFont="1" applyFill="1" applyBorder="1" applyAlignment="1">
      <alignment horizontal="center" vertical="center"/>
    </xf>
    <xf numFmtId="182" fontId="12" fillId="0" borderId="1" xfId="0" applyNumberFormat="1" applyFont="1" applyFill="1" applyBorder="1" applyAlignment="1">
      <alignment horizontal="center" vertical="center"/>
    </xf>
    <xf numFmtId="0" fontId="12" fillId="0" borderId="0" xfId="0" applyFont="1" applyFill="1" applyAlignment="1">
      <alignment vertical="center"/>
    </xf>
    <xf numFmtId="0" fontId="37" fillId="0" borderId="0" xfId="0" applyFont="1" applyFill="1" applyAlignment="1">
      <alignment horizontal="left" vertical="top" wrapText="1"/>
    </xf>
    <xf numFmtId="0" fontId="43" fillId="0" borderId="0" xfId="0" applyFont="1" applyFill="1" applyAlignment="1"/>
    <xf numFmtId="0" fontId="34" fillId="0" borderId="0" xfId="0" applyFont="1" applyFill="1" applyAlignment="1">
      <alignment vertical="center"/>
    </xf>
    <xf numFmtId="182" fontId="43" fillId="0" borderId="0" xfId="0" applyNumberFormat="1" applyFont="1" applyFill="1" applyAlignment="1">
      <alignment vertical="center"/>
    </xf>
    <xf numFmtId="182" fontId="43" fillId="0" borderId="0" xfId="0" applyNumberFormat="1" applyFont="1" applyFill="1" applyAlignment="1"/>
    <xf numFmtId="182" fontId="5" fillId="0" borderId="0" xfId="0" applyNumberFormat="1" applyFont="1" applyFill="1" applyAlignment="1">
      <alignment vertical="center"/>
    </xf>
    <xf numFmtId="0" fontId="12" fillId="0" borderId="0" xfId="0" applyFont="1" applyFill="1" applyBorder="1" applyAlignment="1">
      <alignment horizontal="left" vertical="center"/>
    </xf>
    <xf numFmtId="182"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5" fillId="0" borderId="0" xfId="1" applyFont="1" applyFill="1">
      <alignment vertical="center"/>
    </xf>
    <xf numFmtId="182" fontId="40" fillId="0" borderId="0" xfId="0" applyNumberFormat="1" applyFont="1" applyFill="1" applyAlignment="1"/>
    <xf numFmtId="0" fontId="40" fillId="0" borderId="0" xfId="0" applyFont="1" applyFill="1" applyAlignment="1"/>
    <xf numFmtId="182" fontId="5" fillId="0" borderId="0" xfId="0" applyNumberFormat="1" applyFont="1" applyFill="1" applyAlignment="1">
      <alignment vertical="top"/>
    </xf>
    <xf numFmtId="0" fontId="5" fillId="0" borderId="0" xfId="0" applyFont="1" applyFill="1" applyAlignment="1">
      <alignment vertical="top"/>
    </xf>
    <xf numFmtId="0" fontId="5" fillId="0" borderId="0" xfId="0" applyFont="1" applyFill="1" applyAlignment="1">
      <alignment horizontal="left" vertical="center"/>
    </xf>
    <xf numFmtId="182" fontId="5" fillId="0" borderId="0" xfId="0" applyNumberFormat="1" applyFont="1" applyFill="1" applyAlignment="1">
      <alignment horizontal="center"/>
    </xf>
    <xf numFmtId="0" fontId="37" fillId="0" borderId="0" xfId="0" applyFont="1" applyAlignment="1">
      <alignment vertical="center"/>
    </xf>
    <xf numFmtId="182" fontId="34" fillId="0" borderId="0" xfId="0" applyNumberFormat="1" applyFont="1" applyAlignment="1">
      <alignment vertical="center"/>
    </xf>
    <xf numFmtId="176" fontId="21" fillId="0" borderId="1" xfId="7" applyFont="1" applyBorder="1" applyAlignment="1">
      <alignment horizontal="center" vertical="center" wrapText="1"/>
    </xf>
    <xf numFmtId="176" fontId="21" fillId="0" borderId="0" xfId="7" applyFont="1" applyBorder="1" applyAlignment="1">
      <alignment horizontal="center" vertical="center" wrapText="1"/>
    </xf>
    <xf numFmtId="182" fontId="5" fillId="0" borderId="0" xfId="0" applyNumberFormat="1" applyFont="1" applyAlignment="1">
      <alignment vertical="center" wrapText="1"/>
    </xf>
    <xf numFmtId="0" fontId="5" fillId="0" borderId="0" xfId="0" applyFont="1" applyAlignment="1">
      <alignment horizontal="left" vertical="center" wrapText="1"/>
    </xf>
    <xf numFmtId="0" fontId="14" fillId="0" borderId="0" xfId="0" applyFont="1" applyAlignment="1">
      <alignment vertical="center"/>
    </xf>
    <xf numFmtId="0" fontId="5" fillId="0" borderId="0" xfId="1" applyFont="1" applyAlignment="1">
      <alignment vertical="center" wrapText="1"/>
    </xf>
    <xf numFmtId="0" fontId="5" fillId="0" borderId="0" xfId="0" quotePrefix="1" applyFont="1" applyAlignment="1">
      <alignment vertical="center"/>
    </xf>
    <xf numFmtId="0" fontId="5" fillId="0" borderId="0" xfId="0" applyFont="1" applyAlignment="1">
      <alignment horizontal="center" vertical="center"/>
    </xf>
    <xf numFmtId="177" fontId="5" fillId="0" borderId="1" xfId="0" applyNumberFormat="1"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wrapText="1"/>
    </xf>
    <xf numFmtId="177" fontId="5" fillId="0" borderId="0" xfId="0" applyNumberFormat="1" applyFont="1" applyBorder="1" applyAlignment="1">
      <alignment horizontal="center" vertical="center" wrapText="1"/>
    </xf>
    <xf numFmtId="182" fontId="40" fillId="0" borderId="0" xfId="0" applyNumberFormat="1" applyFont="1"/>
    <xf numFmtId="182" fontId="12" fillId="0" borderId="1" xfId="0" applyNumberFormat="1" applyFont="1" applyBorder="1" applyAlignment="1">
      <alignment horizontal="center" vertical="center" wrapText="1"/>
    </xf>
    <xf numFmtId="182" fontId="5" fillId="0" borderId="1" xfId="0" applyNumberFormat="1" applyFont="1" applyBorder="1" applyAlignment="1">
      <alignment horizontal="center" vertical="center" wrapText="1"/>
    </xf>
    <xf numFmtId="0" fontId="28" fillId="2" borderId="0" xfId="3" applyFont="1" applyFill="1" applyAlignment="1" applyProtection="1">
      <alignment horizontal="center" vertical="center"/>
    </xf>
    <xf numFmtId="0" fontId="33" fillId="0" borderId="0" xfId="0" applyFont="1" applyAlignment="1">
      <alignment vertical="center"/>
    </xf>
    <xf numFmtId="0" fontId="14" fillId="0" borderId="0" xfId="0" applyFont="1"/>
    <xf numFmtId="0" fontId="54" fillId="0" borderId="0" xfId="3" applyFont="1" applyFill="1" applyAlignment="1">
      <alignment vertical="top"/>
    </xf>
    <xf numFmtId="0" fontId="54" fillId="0" borderId="0" xfId="3" applyFont="1" applyFill="1"/>
    <xf numFmtId="0" fontId="21" fillId="0" borderId="1" xfId="0" applyFont="1" applyBorder="1" applyAlignment="1">
      <alignment horizontal="center" vertical="center" wrapText="1"/>
    </xf>
    <xf numFmtId="0" fontId="12" fillId="0" borderId="1" xfId="0" applyFont="1" applyBorder="1" applyAlignment="1">
      <alignment horizontal="center" vertical="center" wrapText="1"/>
    </xf>
    <xf numFmtId="180" fontId="5" fillId="0" borderId="0" xfId="0" applyNumberFormat="1" applyFont="1" applyAlignment="1">
      <alignment horizontal="center" vertical="center"/>
    </xf>
    <xf numFmtId="0" fontId="12" fillId="0" borderId="0" xfId="0" applyFont="1" applyFill="1" applyAlignment="1">
      <alignment horizontal="center" vertical="center"/>
    </xf>
    <xf numFmtId="183" fontId="5" fillId="0" borderId="1" xfId="0" applyNumberFormat="1" applyFont="1" applyFill="1" applyBorder="1" applyAlignment="1">
      <alignment horizontal="center" vertical="center" wrapText="1"/>
    </xf>
    <xf numFmtId="0" fontId="5" fillId="0" borderId="0" xfId="0" applyFont="1" applyFill="1" applyAlignment="1">
      <alignment horizontal="center" vertical="center"/>
    </xf>
    <xf numFmtId="0" fontId="34" fillId="0" borderId="0" xfId="0" applyFont="1" applyAlignment="1">
      <alignment horizontal="center"/>
    </xf>
    <xf numFmtId="0" fontId="56" fillId="0" borderId="0" xfId="0" applyFont="1" applyBorder="1" applyAlignment="1">
      <alignment horizontal="center" vertical="center" wrapText="1"/>
    </xf>
    <xf numFmtId="182" fontId="29" fillId="0" borderId="0" xfId="0" applyNumberFormat="1" applyFont="1" applyFill="1" applyBorder="1" applyAlignment="1">
      <alignment horizontal="center" vertical="center" wrapText="1"/>
    </xf>
    <xf numFmtId="182" fontId="29" fillId="0" borderId="0" xfId="0" applyNumberFormat="1" applyFont="1" applyBorder="1" applyAlignment="1">
      <alignment horizontal="center" vertical="center" wrapText="1"/>
    </xf>
    <xf numFmtId="0" fontId="34" fillId="0" borderId="0" xfId="0" applyFont="1" applyAlignment="1">
      <alignment horizontal="left" vertical="center" wrapText="1"/>
    </xf>
    <xf numFmtId="0" fontId="34" fillId="0" borderId="0" xfId="0" applyFont="1" applyAlignment="1">
      <alignment horizontal="left" vertical="center"/>
    </xf>
    <xf numFmtId="181" fontId="5" fillId="0" borderId="0" xfId="0" applyNumberFormat="1" applyFont="1" applyAlignment="1">
      <alignment horizontal="center" vertical="center"/>
    </xf>
    <xf numFmtId="0" fontId="12" fillId="0" borderId="0" xfId="0" applyFont="1" applyAlignment="1">
      <alignment horizontal="center" vertical="center"/>
    </xf>
    <xf numFmtId="0" fontId="37" fillId="0" borderId="0" xfId="0" applyFont="1" applyAlignment="1">
      <alignment horizontal="center" vertical="center" wrapText="1"/>
    </xf>
    <xf numFmtId="0" fontId="34" fillId="0" borderId="0" xfId="0" applyFont="1" applyAlignment="1">
      <alignment horizontal="center" vertical="center" wrapText="1"/>
    </xf>
    <xf numFmtId="0" fontId="34" fillId="0" borderId="0" xfId="0" applyFont="1" applyAlignment="1">
      <alignment horizontal="left" vertical="top" wrapText="1"/>
    </xf>
    <xf numFmtId="182" fontId="5" fillId="0" borderId="0" xfId="0" applyNumberFormat="1" applyFont="1" applyAlignment="1">
      <alignment wrapText="1"/>
    </xf>
    <xf numFmtId="0" fontId="5" fillId="0" borderId="0" xfId="0" applyFont="1" applyAlignment="1">
      <alignment wrapText="1"/>
    </xf>
    <xf numFmtId="182" fontId="5" fillId="0" borderId="0" xfId="0" applyNumberFormat="1" applyFont="1" applyAlignment="1">
      <alignment horizontal="center" wrapText="1"/>
    </xf>
    <xf numFmtId="0" fontId="36" fillId="2" borderId="0" xfId="3" applyFont="1" applyFill="1" applyAlignment="1" applyProtection="1">
      <alignment horizontal="center" vertical="center" wrapText="1"/>
    </xf>
    <xf numFmtId="0" fontId="5" fillId="0" borderId="0" xfId="5" applyFont="1">
      <alignment vertical="center"/>
    </xf>
    <xf numFmtId="182" fontId="5" fillId="0" borderId="0" xfId="0" applyNumberFormat="1" applyFont="1" applyAlignment="1">
      <alignment horizontal="center" vertical="center" wrapText="1"/>
    </xf>
    <xf numFmtId="0" fontId="34" fillId="0" borderId="0" xfId="0" applyFont="1" applyAlignment="1">
      <alignment horizontal="left" vertical="center" wrapText="1"/>
    </xf>
    <xf numFmtId="0" fontId="41" fillId="0" borderId="1" xfId="0" applyFont="1" applyFill="1" applyBorder="1" applyAlignment="1">
      <alignment horizontal="center" vertical="center" wrapText="1"/>
    </xf>
    <xf numFmtId="0" fontId="8" fillId="0" borderId="0" xfId="0" applyFont="1" applyAlignment="1">
      <alignment horizontal="left" vertical="top" wrapText="1"/>
    </xf>
    <xf numFmtId="182" fontId="2" fillId="0" borderId="0" xfId="0" applyNumberFormat="1" applyFont="1" applyAlignment="1">
      <alignment wrapText="1"/>
    </xf>
    <xf numFmtId="0" fontId="2" fillId="0" borderId="0" xfId="0" applyFont="1" applyAlignment="1">
      <alignment wrapText="1"/>
    </xf>
    <xf numFmtId="182" fontId="2" fillId="0" borderId="0" xfId="0" applyNumberFormat="1" applyFont="1" applyAlignment="1">
      <alignment horizontal="center" wrapText="1"/>
    </xf>
    <xf numFmtId="0" fontId="57" fillId="2" borderId="0" xfId="3" applyFont="1" applyFill="1" applyAlignment="1" applyProtection="1">
      <alignment horizontal="center" vertical="center" wrapText="1"/>
    </xf>
    <xf numFmtId="0" fontId="12" fillId="3" borderId="1" xfId="0" applyFont="1" applyFill="1" applyBorder="1" applyAlignment="1">
      <alignment horizontal="center" vertical="center" wrapText="1"/>
    </xf>
    <xf numFmtId="0" fontId="12" fillId="0" borderId="1" xfId="2" applyFont="1" applyBorder="1" applyAlignment="1">
      <alignment horizontal="center" vertical="center" wrapText="1"/>
    </xf>
    <xf numFmtId="177"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182" fontId="5" fillId="0" borderId="1" xfId="0" applyNumberFormat="1" applyFont="1" applyFill="1" applyBorder="1" applyAlignment="1">
      <alignment horizontal="center" vertical="center"/>
    </xf>
    <xf numFmtId="0" fontId="12" fillId="0" borderId="1" xfId="6" applyFont="1" applyFill="1" applyBorder="1" applyAlignment="1">
      <alignment horizontal="center" vertical="center" wrapText="1"/>
    </xf>
    <xf numFmtId="177" fontId="5" fillId="0" borderId="1" xfId="6" applyNumberFormat="1" applyFont="1" applyFill="1" applyBorder="1" applyAlignment="1">
      <alignment horizontal="center" vertical="center"/>
    </xf>
    <xf numFmtId="182" fontId="5" fillId="0" borderId="1" xfId="0" applyNumberFormat="1" applyFont="1" applyFill="1" applyBorder="1" applyAlignment="1">
      <alignment horizontal="center" vertical="center" wrapText="1"/>
    </xf>
    <xf numFmtId="0" fontId="5" fillId="0" borderId="0" xfId="0" applyFont="1" applyAlignment="1">
      <alignment horizontal="left" vertical="center" wrapText="1"/>
    </xf>
    <xf numFmtId="0" fontId="21" fillId="0" borderId="1" xfId="0" applyFont="1" applyFill="1" applyBorder="1" applyAlignment="1">
      <alignment horizontal="center" vertical="center" wrapText="1"/>
    </xf>
    <xf numFmtId="177" fontId="5" fillId="0" borderId="1" xfId="5" applyNumberFormat="1" applyFont="1" applyBorder="1" applyAlignment="1">
      <alignment horizontal="center" vertical="center"/>
    </xf>
    <xf numFmtId="181" fontId="5" fillId="0" borderId="1" xfId="2" applyNumberFormat="1" applyFont="1" applyFill="1" applyBorder="1" applyAlignment="1">
      <alignment horizontal="center" vertical="center" wrapText="1"/>
    </xf>
    <xf numFmtId="181" fontId="40" fillId="0" borderId="1" xfId="2" applyNumberFormat="1" applyFont="1" applyBorder="1" applyAlignment="1">
      <alignment horizontal="center" vertical="center" wrapText="1"/>
    </xf>
    <xf numFmtId="0" fontId="51" fillId="0" borderId="1" xfId="6" applyFont="1" applyFill="1" applyBorder="1" applyAlignment="1">
      <alignment horizontal="center" vertical="center"/>
    </xf>
    <xf numFmtId="0" fontId="14" fillId="0" borderId="1" xfId="6" applyFont="1" applyFill="1" applyBorder="1" applyAlignment="1">
      <alignment horizontal="center" vertical="center"/>
    </xf>
    <xf numFmtId="0" fontId="62" fillId="0" borderId="1" xfId="0" applyFont="1" applyFill="1" applyBorder="1" applyAlignment="1">
      <alignment horizontal="center" vertical="center"/>
    </xf>
    <xf numFmtId="9" fontId="12" fillId="0" borderId="1" xfId="0" applyNumberFormat="1" applyFont="1" applyBorder="1" applyAlignment="1">
      <alignment horizontal="center" vertical="center" wrapText="1"/>
    </xf>
    <xf numFmtId="0" fontId="63" fillId="0" borderId="0" xfId="0" applyFont="1" applyAlignment="1">
      <alignment vertical="center"/>
    </xf>
    <xf numFmtId="0" fontId="1"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xf>
    <xf numFmtId="181" fontId="64" fillId="0" borderId="1" xfId="0" applyNumberFormat="1" applyFont="1" applyBorder="1" applyAlignment="1">
      <alignment horizontal="center" vertical="center"/>
    </xf>
    <xf numFmtId="181" fontId="3" fillId="0" borderId="1" xfId="0" applyNumberFormat="1" applyFont="1" applyBorder="1" applyAlignment="1">
      <alignment horizontal="center" vertical="center"/>
    </xf>
    <xf numFmtId="181" fontId="26" fillId="0" borderId="1" xfId="0" applyNumberFormat="1" applyFont="1" applyBorder="1" applyAlignment="1">
      <alignment horizontal="center" vertical="center"/>
    </xf>
    <xf numFmtId="181" fontId="2" fillId="0" borderId="1" xfId="0" applyNumberFormat="1" applyFont="1" applyBorder="1" applyAlignment="1">
      <alignment horizontal="center" vertical="center"/>
    </xf>
    <xf numFmtId="181" fontId="49" fillId="0" borderId="1" xfId="0" applyNumberFormat="1" applyFont="1" applyBorder="1" applyAlignment="1">
      <alignment horizontal="center" vertical="center"/>
    </xf>
    <xf numFmtId="181" fontId="5"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5" fillId="0" borderId="0" xfId="0" applyFont="1" applyFill="1" applyAlignment="1">
      <alignment wrapText="1"/>
    </xf>
    <xf numFmtId="0" fontId="31" fillId="0" borderId="0" xfId="3" applyFont="1" applyAlignment="1">
      <alignment horizontal="left" vertical="center" wrapText="1"/>
    </xf>
    <xf numFmtId="0" fontId="32" fillId="0" borderId="0" xfId="3" applyFont="1" applyAlignment="1">
      <alignment horizontal="left" vertical="center" wrapText="1"/>
    </xf>
    <xf numFmtId="0" fontId="34" fillId="0" borderId="0" xfId="0" applyFont="1" applyAlignment="1">
      <alignment horizontal="left"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 fillId="0" borderId="1" xfId="0" applyFont="1" applyBorder="1" applyAlignment="1">
      <alignment horizontal="center" vertical="center"/>
    </xf>
    <xf numFmtId="0" fontId="61" fillId="0" borderId="2" xfId="0" applyFont="1" applyFill="1" applyBorder="1" applyAlignment="1">
      <alignment horizontal="center" vertical="center"/>
    </xf>
    <xf numFmtId="0" fontId="61" fillId="0" borderId="4" xfId="0" applyFont="1" applyFill="1" applyBorder="1" applyAlignment="1">
      <alignment horizontal="center" vertical="center"/>
    </xf>
    <xf numFmtId="0" fontId="37" fillId="0" borderId="0" xfId="0" applyFont="1" applyAlignment="1">
      <alignment horizontal="left" vertical="center" wrapText="1"/>
    </xf>
    <xf numFmtId="0" fontId="12" fillId="0" borderId="1" xfId="0" applyFont="1" applyFill="1" applyBorder="1" applyAlignment="1">
      <alignment horizontal="center" vertical="center" wrapText="1"/>
    </xf>
    <xf numFmtId="0" fontId="60" fillId="3" borderId="2" xfId="0" applyFont="1" applyFill="1" applyBorder="1" applyAlignment="1">
      <alignment horizontal="center" vertical="center"/>
    </xf>
    <xf numFmtId="0" fontId="60" fillId="3" borderId="3" xfId="0" applyFont="1" applyFill="1" applyBorder="1" applyAlignment="1">
      <alignment horizontal="center" vertical="center"/>
    </xf>
    <xf numFmtId="0" fontId="60" fillId="3" borderId="4" xfId="0" applyFont="1" applyFill="1" applyBorder="1" applyAlignment="1">
      <alignment horizontal="center" vertical="center"/>
    </xf>
    <xf numFmtId="0" fontId="41"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2" applyFont="1" applyFill="1" applyBorder="1" applyAlignment="1">
      <alignment horizontal="center" vertical="center" wrapText="1"/>
    </xf>
    <xf numFmtId="0" fontId="40" fillId="0" borderId="0" xfId="0" quotePrefix="1" applyFont="1" applyFill="1" applyAlignment="1">
      <alignment horizontal="left" vertical="center" wrapText="1"/>
    </xf>
    <xf numFmtId="0" fontId="40" fillId="0" borderId="0" xfId="0" applyFont="1" applyFill="1" applyAlignment="1">
      <alignment horizontal="left" vertical="center" wrapText="1"/>
    </xf>
    <xf numFmtId="0" fontId="12" fillId="0" borderId="1" xfId="2" applyFont="1" applyBorder="1" applyAlignment="1">
      <alignment horizontal="center" vertical="center" wrapText="1"/>
    </xf>
    <xf numFmtId="0" fontId="42" fillId="0" borderId="0" xfId="2" applyFont="1" applyAlignment="1">
      <alignment horizontal="left" vertical="center" wrapText="1"/>
    </xf>
    <xf numFmtId="0" fontId="34" fillId="0" borderId="0" xfId="2" applyFont="1" applyAlignment="1">
      <alignment horizontal="left" vertical="center" wrapText="1"/>
    </xf>
    <xf numFmtId="0" fontId="12" fillId="0" borderId="1" xfId="0" applyFont="1" applyBorder="1" applyAlignment="1">
      <alignment horizontal="center" vertical="center"/>
    </xf>
    <xf numFmtId="0" fontId="5" fillId="0" borderId="0" xfId="2" applyFont="1" applyAlignment="1">
      <alignment horizontal="left" vertical="center" wrapText="1"/>
    </xf>
    <xf numFmtId="0" fontId="21" fillId="0" borderId="5" xfId="2" applyFont="1" applyBorder="1" applyAlignment="1">
      <alignment horizontal="center" vertical="center" wrapText="1"/>
    </xf>
    <xf numFmtId="0" fontId="21" fillId="0" borderId="6" xfId="2" applyFont="1" applyBorder="1" applyAlignment="1">
      <alignment horizontal="center" vertical="center" wrapText="1"/>
    </xf>
    <xf numFmtId="0" fontId="21" fillId="0" borderId="7"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1" xfId="6" applyFont="1" applyFill="1" applyBorder="1" applyAlignment="1">
      <alignment horizontal="center" vertical="center" wrapText="1"/>
    </xf>
    <xf numFmtId="0" fontId="14" fillId="0" borderId="0" xfId="1" applyFont="1" applyFill="1" applyAlignment="1">
      <alignment horizontal="left" vertical="center" wrapText="1"/>
    </xf>
    <xf numFmtId="0" fontId="5" fillId="0" borderId="0" xfId="2" applyFont="1" applyFill="1" applyAlignment="1">
      <alignment horizontal="left" vertical="top" wrapText="1"/>
    </xf>
    <xf numFmtId="0" fontId="5" fillId="0" borderId="0" xfId="0" applyFont="1" applyFill="1" applyAlignment="1">
      <alignment horizontal="left" vertical="center" wrapText="1"/>
    </xf>
    <xf numFmtId="177"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182" fontId="5" fillId="0" borderId="1" xfId="0" applyNumberFormat="1" applyFont="1" applyFill="1" applyBorder="1" applyAlignment="1">
      <alignment horizontal="center" vertical="center"/>
    </xf>
    <xf numFmtId="0" fontId="46" fillId="0" borderId="0" xfId="6" applyFont="1" applyFill="1" applyAlignment="1">
      <alignment horizontal="left" vertical="center" wrapText="1"/>
    </xf>
    <xf numFmtId="0" fontId="49" fillId="0" borderId="0" xfId="2" applyFont="1" applyFill="1" applyAlignment="1">
      <alignment horizontal="left" vertical="center" wrapText="1"/>
    </xf>
    <xf numFmtId="0" fontId="5" fillId="0" borderId="0" xfId="0" applyNumberFormat="1" applyFont="1" applyFill="1" applyAlignment="1">
      <alignment horizontal="left" vertical="center" wrapText="1"/>
    </xf>
    <xf numFmtId="182" fontId="5" fillId="0" borderId="5" xfId="0" applyNumberFormat="1" applyFont="1" applyFill="1" applyBorder="1" applyAlignment="1">
      <alignment horizontal="center" vertical="center"/>
    </xf>
    <xf numFmtId="182" fontId="5" fillId="0" borderId="6" xfId="0" applyNumberFormat="1" applyFont="1" applyFill="1" applyBorder="1" applyAlignment="1">
      <alignment horizontal="center" vertical="center"/>
    </xf>
    <xf numFmtId="182" fontId="5" fillId="0" borderId="7" xfId="0" applyNumberFormat="1" applyFont="1" applyFill="1" applyBorder="1" applyAlignment="1">
      <alignment horizontal="center" vertical="center"/>
    </xf>
    <xf numFmtId="177" fontId="5" fillId="0" borderId="1" xfId="6" applyNumberFormat="1" applyFont="1" applyFill="1" applyBorder="1" applyAlignment="1">
      <alignment horizontal="center" vertical="center"/>
    </xf>
    <xf numFmtId="182" fontId="5" fillId="0" borderId="1" xfId="0" applyNumberFormat="1" applyFont="1" applyFill="1" applyBorder="1" applyAlignment="1">
      <alignment horizontal="center" vertical="center" wrapText="1"/>
    </xf>
    <xf numFmtId="182" fontId="5" fillId="0" borderId="5" xfId="0" applyNumberFormat="1" applyFont="1" applyFill="1" applyBorder="1" applyAlignment="1">
      <alignment horizontal="center" vertical="center" wrapText="1"/>
    </xf>
    <xf numFmtId="182" fontId="5" fillId="0" borderId="6" xfId="0" applyNumberFormat="1" applyFont="1" applyFill="1" applyBorder="1" applyAlignment="1">
      <alignment horizontal="center" vertical="center" wrapText="1"/>
    </xf>
    <xf numFmtId="182" fontId="5" fillId="0" borderId="7" xfId="0" applyNumberFormat="1" applyFont="1" applyFill="1" applyBorder="1" applyAlignment="1">
      <alignment horizontal="center" vertical="center" wrapText="1"/>
    </xf>
    <xf numFmtId="0" fontId="59" fillId="0" borderId="0" xfId="2" applyFont="1" applyFill="1" applyAlignment="1">
      <alignment horizontal="left" vertical="top" wrapText="1"/>
    </xf>
    <xf numFmtId="0" fontId="61" fillId="0" borderId="1" xfId="6" applyFont="1" applyFill="1" applyBorder="1" applyAlignment="1">
      <alignment horizontal="center" vertical="center" wrapText="1"/>
    </xf>
    <xf numFmtId="0" fontId="12" fillId="0" borderId="1" xfId="7" applyNumberFormat="1" applyFont="1" applyBorder="1" applyAlignment="1">
      <alignment horizontal="center" vertical="center"/>
    </xf>
    <xf numFmtId="176" fontId="12" fillId="0" borderId="1" xfId="7" applyFont="1" applyBorder="1" applyAlignment="1">
      <alignment horizontal="center" vertical="center" wrapText="1"/>
    </xf>
    <xf numFmtId="176" fontId="21" fillId="0" borderId="5" xfId="7" applyFont="1" applyBorder="1" applyAlignment="1">
      <alignment horizontal="center" vertical="center" wrapText="1"/>
    </xf>
    <xf numFmtId="176" fontId="12" fillId="0" borderId="6" xfId="7" applyFont="1" applyBorder="1" applyAlignment="1">
      <alignment horizontal="center" vertical="center" wrapText="1"/>
    </xf>
    <xf numFmtId="176" fontId="12" fillId="0" borderId="7" xfId="7" applyFont="1" applyBorder="1" applyAlignment="1">
      <alignment horizontal="center" vertical="center" wrapText="1"/>
    </xf>
    <xf numFmtId="176" fontId="12" fillId="0" borderId="8" xfId="7" applyFont="1" applyBorder="1" applyAlignment="1">
      <alignment horizontal="center" vertical="center" wrapText="1"/>
    </xf>
    <xf numFmtId="176" fontId="12" fillId="0" borderId="9" xfId="7" applyFont="1" applyBorder="1" applyAlignment="1">
      <alignment horizontal="center" vertical="center" wrapText="1"/>
    </xf>
    <xf numFmtId="176" fontId="21" fillId="0" borderId="5" xfId="8" applyFont="1" applyBorder="1" applyAlignment="1">
      <alignment horizontal="center" vertical="center" wrapText="1"/>
    </xf>
    <xf numFmtId="176" fontId="12" fillId="0" borderId="6" xfId="8" applyFont="1" applyBorder="1" applyAlignment="1">
      <alignment horizontal="center" vertical="center" wrapText="1"/>
    </xf>
    <xf numFmtId="176" fontId="12" fillId="0" borderId="7" xfId="8" applyFont="1" applyBorder="1" applyAlignment="1">
      <alignment horizontal="center" vertical="center" wrapText="1"/>
    </xf>
    <xf numFmtId="0" fontId="5" fillId="0" borderId="0" xfId="1" applyFont="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5" fillId="0" borderId="0" xfId="0" applyFont="1" applyAlignment="1">
      <alignment horizontal="left" vertical="center" wrapText="1"/>
    </xf>
    <xf numFmtId="0" fontId="63" fillId="0" borderId="0" xfId="0" applyFont="1" applyAlignment="1">
      <alignment horizontal="left" vertical="center" wrapText="1"/>
    </xf>
  </cellXfs>
  <cellStyles count="9">
    <cellStyle name="Normal 2" xfId="4" xr:uid="{00000000-0005-0000-0000-000000000000}"/>
    <cellStyle name="一般" xfId="0" builtinId="0"/>
    <cellStyle name="一般 2" xfId="2" xr:uid="{00000000-0005-0000-0000-000002000000}"/>
    <cellStyle name="一般 2 2" xfId="5" xr:uid="{00000000-0005-0000-0000-000003000000}"/>
    <cellStyle name="一般 3" xfId="1" xr:uid="{00000000-0005-0000-0000-000004000000}"/>
    <cellStyle name="一般 4" xfId="6" xr:uid="{00000000-0005-0000-0000-000005000000}"/>
    <cellStyle name="一般_TAB0408" xfId="7" xr:uid="{00000000-0005-0000-0000-000006000000}"/>
    <cellStyle name="一般_TAB0420" xfId="8" xr:uid="{00000000-0005-0000-0000-000007000000}"/>
    <cellStyle name="超連結"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tabSelected="1" view="pageBreakPreview" zoomScaleNormal="100" zoomScaleSheetLayoutView="100" workbookViewId="0">
      <selection activeCell="E2" sqref="E2"/>
    </sheetView>
  </sheetViews>
  <sheetFormatPr defaultRowHeight="15.75"/>
  <cols>
    <col min="1" max="1" width="18.42578125" style="2" customWidth="1"/>
    <col min="2" max="2" width="16.140625" style="2" customWidth="1"/>
    <col min="3" max="3" width="16" style="2" customWidth="1"/>
    <col min="4" max="4" width="13.140625" style="2" customWidth="1"/>
    <col min="5" max="5" width="14.5703125" style="2" customWidth="1"/>
    <col min="6" max="7" width="14" style="2" customWidth="1"/>
    <col min="8" max="8" width="11.140625" style="2" customWidth="1"/>
    <col min="9" max="9" width="10.42578125" style="2" customWidth="1"/>
    <col min="10" max="10" width="11.42578125" style="2" customWidth="1"/>
    <col min="11" max="11" width="79.42578125" style="2" customWidth="1"/>
    <col min="12" max="16384" width="9.140625" style="2"/>
  </cols>
  <sheetData>
    <row r="1" spans="1:12" ht="15.95" customHeight="1">
      <c r="A1" s="257" t="s">
        <v>222</v>
      </c>
      <c r="C1" s="39"/>
      <c r="D1" s="39"/>
    </row>
    <row r="2" spans="1:12" ht="15.95" customHeight="1">
      <c r="A2" s="13"/>
      <c r="C2" s="39"/>
      <c r="D2" s="39"/>
      <c r="E2" s="39"/>
    </row>
    <row r="3" spans="1:12" ht="15.95" customHeight="1">
      <c r="A3" s="13" t="s">
        <v>86</v>
      </c>
      <c r="C3" s="39"/>
      <c r="D3" s="39"/>
      <c r="E3" s="39"/>
    </row>
    <row r="4" spans="1:12" ht="15.95" customHeight="1">
      <c r="B4" s="83"/>
      <c r="C4" s="84"/>
      <c r="D4" s="84"/>
      <c r="E4" s="84"/>
    </row>
    <row r="5" spans="1:12" ht="15.95" customHeight="1">
      <c r="A5" s="1" t="s">
        <v>59</v>
      </c>
      <c r="B5" s="89" t="s">
        <v>238</v>
      </c>
      <c r="C5" s="259"/>
      <c r="D5" s="85"/>
      <c r="E5" s="85"/>
      <c r="F5" s="69"/>
      <c r="G5" s="69"/>
      <c r="H5" s="69"/>
      <c r="I5" s="69"/>
      <c r="J5" s="69"/>
      <c r="K5" s="69"/>
    </row>
    <row r="6" spans="1:12" ht="15.95" customHeight="1">
      <c r="B6" s="83"/>
      <c r="C6" s="83"/>
      <c r="D6" s="83"/>
      <c r="E6" s="83"/>
    </row>
    <row r="7" spans="1:12" ht="15.95" customHeight="1">
      <c r="A7" s="1" t="s">
        <v>60</v>
      </c>
      <c r="B7" s="323" t="s">
        <v>48</v>
      </c>
      <c r="C7" s="324"/>
      <c r="D7" s="324"/>
      <c r="E7" s="86"/>
      <c r="F7" s="70"/>
      <c r="G7" s="70"/>
      <c r="H7" s="70"/>
      <c r="I7" s="70"/>
      <c r="J7" s="70"/>
      <c r="K7" s="70"/>
      <c r="L7" s="70"/>
    </row>
    <row r="8" spans="1:12" ht="15.95" customHeight="1">
      <c r="B8" s="87"/>
      <c r="C8" s="83"/>
      <c r="D8" s="83"/>
      <c r="E8" s="83"/>
    </row>
    <row r="9" spans="1:12" ht="15.95" customHeight="1">
      <c r="A9" s="1" t="s">
        <v>61</v>
      </c>
      <c r="B9" s="88" t="s">
        <v>71</v>
      </c>
      <c r="C9" s="89"/>
      <c r="D9" s="89"/>
      <c r="E9" s="85"/>
      <c r="F9" s="69"/>
      <c r="G9" s="69"/>
      <c r="H9" s="69"/>
      <c r="I9" s="69"/>
      <c r="J9" s="69"/>
      <c r="K9" s="69"/>
    </row>
    <row r="10" spans="1:12" ht="15.95" customHeight="1">
      <c r="B10" s="87"/>
      <c r="C10" s="83"/>
      <c r="D10" s="83"/>
      <c r="E10" s="83"/>
    </row>
    <row r="11" spans="1:12" ht="15.95" customHeight="1">
      <c r="A11" s="1" t="s">
        <v>62</v>
      </c>
      <c r="B11" s="259" t="s">
        <v>227</v>
      </c>
      <c r="C11" s="260"/>
      <c r="D11" s="260"/>
      <c r="E11" s="83"/>
    </row>
    <row r="12" spans="1:12" ht="15.95" customHeight="1">
      <c r="B12" s="83"/>
      <c r="C12" s="83"/>
      <c r="D12" s="83"/>
      <c r="E12" s="83"/>
    </row>
    <row r="13" spans="1:12" ht="15.95" customHeight="1">
      <c r="A13" s="1" t="s">
        <v>63</v>
      </c>
      <c r="B13" s="259" t="s">
        <v>73</v>
      </c>
      <c r="C13" s="260"/>
      <c r="D13" s="260"/>
      <c r="E13" s="83"/>
    </row>
    <row r="14" spans="1:12" ht="15.95" customHeight="1">
      <c r="B14" s="83"/>
      <c r="C14" s="83"/>
      <c r="D14" s="83"/>
      <c r="E14" s="83"/>
    </row>
    <row r="15" spans="1:12" ht="15.95" customHeight="1">
      <c r="A15" s="1" t="s">
        <v>64</v>
      </c>
      <c r="B15" s="259" t="s">
        <v>223</v>
      </c>
      <c r="C15" s="260"/>
      <c r="D15" s="260"/>
      <c r="E15" s="90"/>
    </row>
    <row r="16" spans="1:12" ht="15.95" customHeight="1">
      <c r="B16" s="83"/>
      <c r="C16" s="83"/>
      <c r="D16" s="83"/>
      <c r="E16" s="83"/>
    </row>
    <row r="17" spans="1:5" ht="15.95" customHeight="1">
      <c r="A17" s="1" t="s">
        <v>65</v>
      </c>
      <c r="B17" s="89" t="s">
        <v>82</v>
      </c>
      <c r="C17" s="91"/>
      <c r="D17" s="91"/>
      <c r="E17" s="83"/>
    </row>
    <row r="18" spans="1:5" ht="15.95" customHeight="1">
      <c r="B18" s="83"/>
      <c r="C18" s="83"/>
      <c r="D18" s="83"/>
      <c r="E18" s="83"/>
    </row>
    <row r="19" spans="1:5" ht="15.95" customHeight="1">
      <c r="A19" s="1" t="s">
        <v>66</v>
      </c>
      <c r="B19" s="89" t="s">
        <v>83</v>
      </c>
      <c r="C19" s="91"/>
      <c r="D19" s="91"/>
      <c r="E19" s="83"/>
    </row>
    <row r="20" spans="1:5" ht="15.95" customHeight="1">
      <c r="B20" s="83"/>
      <c r="C20" s="83"/>
      <c r="D20" s="83"/>
      <c r="E20" s="83"/>
    </row>
    <row r="21" spans="1:5" ht="15.95" customHeight="1">
      <c r="A21" s="1" t="s">
        <v>67</v>
      </c>
      <c r="B21" s="89" t="s">
        <v>84</v>
      </c>
      <c r="C21" s="91"/>
      <c r="D21" s="83"/>
      <c r="E21" s="83"/>
    </row>
    <row r="22" spans="1:5" ht="15.95" customHeight="1">
      <c r="B22" s="83"/>
      <c r="C22" s="83"/>
      <c r="D22" s="83"/>
      <c r="E22" s="83"/>
    </row>
    <row r="23" spans="1:5" ht="15.95" customHeight="1">
      <c r="A23" s="1" t="s">
        <v>68</v>
      </c>
      <c r="B23" s="92" t="s">
        <v>85</v>
      </c>
      <c r="C23" s="91"/>
      <c r="D23" s="91"/>
      <c r="E23" s="83"/>
    </row>
    <row r="24" spans="1:5" ht="15.95" customHeight="1">
      <c r="B24" s="83"/>
      <c r="C24" s="83"/>
      <c r="D24" s="83"/>
      <c r="E24" s="322" t="s">
        <v>293</v>
      </c>
    </row>
    <row r="25" spans="1:5">
      <c r="A25" s="1"/>
      <c r="B25" s="85"/>
      <c r="C25" s="83"/>
      <c r="D25" s="83"/>
      <c r="E25" s="83"/>
    </row>
    <row r="26" spans="1:5">
      <c r="B26" s="67"/>
      <c r="C26" s="67"/>
      <c r="D26" s="67"/>
      <c r="E26" s="67"/>
    </row>
    <row r="27" spans="1:5">
      <c r="A27" s="1"/>
      <c r="B27" s="68"/>
      <c r="C27" s="67"/>
      <c r="D27" s="67"/>
      <c r="E27" s="67"/>
    </row>
    <row r="28" spans="1:5">
      <c r="B28" s="67"/>
      <c r="C28" s="67"/>
      <c r="D28" s="67"/>
      <c r="E28" s="67"/>
    </row>
    <row r="29" spans="1:5">
      <c r="A29" s="1"/>
      <c r="B29" s="68"/>
      <c r="C29" s="67"/>
      <c r="D29" s="67"/>
      <c r="E29" s="67"/>
    </row>
  </sheetData>
  <mergeCells count="1">
    <mergeCell ref="B7:D7"/>
  </mergeCells>
  <phoneticPr fontId="13" type="noConversion"/>
  <hyperlinks>
    <hyperlink ref="B21" location="表9!A1" display="全港中學生人數按就學地區(TBD)" xr:uid="{00000000-0004-0000-0000-000000000000}"/>
    <hyperlink ref="B21:C21" location="表9!A1" display="中六學生升學及就業情況" xr:uid="{00000000-0004-0000-0000-000001000000}"/>
    <hyperlink ref="B7:D7" location="表2!A1" display="在內地高校和研究院就讀的香港學生人數" xr:uid="{00000000-0004-0000-0000-000002000000}"/>
    <hyperlink ref="B9:D9" location="表3!A1" display="獲得資助的專上及大專學生數目*" xr:uid="{00000000-0004-0000-0000-000003000000}"/>
    <hyperlink ref="B13:D13" location="表5!A1" display="正修讀教資會資助課程的學生人數" xr:uid="{00000000-0004-0000-0000-000004000000}"/>
    <hyperlink ref="B17:D17" location="表7!A1" display="中學日校學生人數 — 按學校類別劃分" xr:uid="{00000000-0004-0000-0000-000005000000}"/>
    <hyperlink ref="B19:D19" location="表8!A1" display="中學日校學生人數 — 按分區劃分" xr:uid="{00000000-0004-0000-0000-000006000000}"/>
    <hyperlink ref="B23:D23" location="表10!A1" display="香港中學文憑考試及國際文憑考生人數" xr:uid="{00000000-0004-0000-0000-000007000000}"/>
    <hyperlink ref="B5:C5" location="表1!A1" display="25 - 39歲青年人口比例" xr:uid="{00000000-0004-0000-0000-000008000000}"/>
    <hyperlink ref="B11:D11" location="表4!A1" display="所有正修讀全日制專上課程的學生人數" xr:uid="{00000000-0004-0000-0000-000009000000}"/>
    <hyperlink ref="B15:D15" location="表6!A1" display="正修讀非教資會資助課程的學生人數" xr:uid="{00000000-0004-0000-0000-00000A000000}"/>
  </hyperlinks>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52"/>
  <sheetViews>
    <sheetView view="pageBreakPreview" topLeftCell="W1" zoomScale="93" zoomScaleNormal="50" zoomScaleSheetLayoutView="93" workbookViewId="0">
      <selection activeCell="U21" sqref="U21:Y21"/>
    </sheetView>
  </sheetViews>
  <sheetFormatPr defaultColWidth="9.85546875" defaultRowHeight="15.75"/>
  <cols>
    <col min="1" max="1" width="50.7109375" style="122" customWidth="1"/>
    <col min="2" max="5" width="30.7109375" style="122" customWidth="1"/>
    <col min="6" max="6" width="50.7109375" style="122" customWidth="1"/>
    <col min="7" max="10" width="30.7109375" style="122" customWidth="1"/>
    <col min="11" max="11" width="50.7109375" style="122" customWidth="1"/>
    <col min="12" max="15" width="30.7109375" style="122" customWidth="1"/>
    <col min="16" max="16" width="50.7109375" style="122" customWidth="1"/>
    <col min="17" max="20" width="30.7109375" style="122" customWidth="1"/>
    <col min="21" max="21" width="50.7109375" style="122" customWidth="1"/>
    <col min="22" max="25" width="30.7109375" style="122" customWidth="1"/>
    <col min="26" max="26" width="50.7109375" style="122" customWidth="1"/>
    <col min="27" max="30" width="30.7109375" style="122" customWidth="1"/>
    <col min="31" max="16384" width="9.85546875" style="122"/>
  </cols>
  <sheetData>
    <row r="1" spans="1:30" ht="20.100000000000001" customHeight="1">
      <c r="A1" s="93" t="s">
        <v>207</v>
      </c>
      <c r="E1" s="126" t="s">
        <v>6</v>
      </c>
      <c r="F1" s="93" t="s">
        <v>207</v>
      </c>
      <c r="J1" s="126" t="s">
        <v>6</v>
      </c>
      <c r="K1" s="93" t="s">
        <v>207</v>
      </c>
      <c r="O1" s="126" t="s">
        <v>6</v>
      </c>
      <c r="P1" s="93" t="s">
        <v>207</v>
      </c>
      <c r="T1" s="126" t="s">
        <v>6</v>
      </c>
      <c r="U1" s="93" t="s">
        <v>207</v>
      </c>
      <c r="Y1" s="126" t="s">
        <v>6</v>
      </c>
      <c r="Z1" s="93" t="s">
        <v>207</v>
      </c>
      <c r="AD1" s="126" t="s">
        <v>6</v>
      </c>
    </row>
    <row r="2" spans="1:30" ht="20.100000000000001" customHeight="1"/>
    <row r="3" spans="1:30" s="213" customFormat="1" ht="20.100000000000001" customHeight="1">
      <c r="A3" s="213" t="s">
        <v>208</v>
      </c>
      <c r="F3" s="213" t="s">
        <v>208</v>
      </c>
      <c r="K3" s="213" t="s">
        <v>208</v>
      </c>
      <c r="P3" s="213" t="s">
        <v>208</v>
      </c>
      <c r="U3" s="213" t="s">
        <v>208</v>
      </c>
      <c r="Z3" s="213" t="s">
        <v>208</v>
      </c>
    </row>
    <row r="4" spans="1:30" ht="20.100000000000001" customHeight="1"/>
    <row r="5" spans="1:30" ht="39.950000000000003" customHeight="1">
      <c r="A5" s="261" t="s">
        <v>46</v>
      </c>
      <c r="B5" s="383">
        <v>2018</v>
      </c>
      <c r="C5" s="384"/>
      <c r="D5" s="384"/>
      <c r="E5" s="385"/>
      <c r="F5" s="261" t="s">
        <v>46</v>
      </c>
      <c r="G5" s="383">
        <v>2019</v>
      </c>
      <c r="H5" s="384"/>
      <c r="I5" s="384"/>
      <c r="J5" s="385"/>
      <c r="K5" s="261" t="s">
        <v>46</v>
      </c>
      <c r="L5" s="383">
        <v>2020</v>
      </c>
      <c r="M5" s="384"/>
      <c r="N5" s="384"/>
      <c r="O5" s="385"/>
      <c r="P5" s="261" t="s">
        <v>46</v>
      </c>
      <c r="Q5" s="383">
        <v>2021</v>
      </c>
      <c r="R5" s="384"/>
      <c r="S5" s="384"/>
      <c r="T5" s="385"/>
      <c r="U5" s="261" t="s">
        <v>46</v>
      </c>
      <c r="V5" s="383">
        <v>2022</v>
      </c>
      <c r="W5" s="384"/>
      <c r="X5" s="384"/>
      <c r="Y5" s="385"/>
      <c r="Z5" s="261" t="s">
        <v>46</v>
      </c>
      <c r="AA5" s="383">
        <v>2023</v>
      </c>
      <c r="AB5" s="384"/>
      <c r="AC5" s="384"/>
      <c r="AD5" s="385"/>
    </row>
    <row r="6" spans="1:30" s="248" customFormat="1" ht="39.950000000000003" customHeight="1">
      <c r="A6" s="261" t="s">
        <v>45</v>
      </c>
      <c r="B6" s="262" t="s">
        <v>13</v>
      </c>
      <c r="C6" s="262" t="s">
        <v>24</v>
      </c>
      <c r="D6" s="261" t="s">
        <v>81</v>
      </c>
      <c r="E6" s="262" t="s">
        <v>25</v>
      </c>
      <c r="F6" s="261" t="s">
        <v>45</v>
      </c>
      <c r="G6" s="262" t="s">
        <v>13</v>
      </c>
      <c r="H6" s="262" t="s">
        <v>24</v>
      </c>
      <c r="I6" s="261" t="s">
        <v>81</v>
      </c>
      <c r="J6" s="262" t="s">
        <v>25</v>
      </c>
      <c r="K6" s="261" t="s">
        <v>45</v>
      </c>
      <c r="L6" s="262" t="s">
        <v>13</v>
      </c>
      <c r="M6" s="262" t="s">
        <v>24</v>
      </c>
      <c r="N6" s="261" t="s">
        <v>81</v>
      </c>
      <c r="O6" s="262" t="s">
        <v>25</v>
      </c>
      <c r="P6" s="261" t="s">
        <v>45</v>
      </c>
      <c r="Q6" s="262" t="s">
        <v>13</v>
      </c>
      <c r="R6" s="262" t="s">
        <v>24</v>
      </c>
      <c r="S6" s="261" t="s">
        <v>81</v>
      </c>
      <c r="T6" s="262" t="s">
        <v>25</v>
      </c>
      <c r="U6" s="261" t="s">
        <v>45</v>
      </c>
      <c r="V6" s="262" t="s">
        <v>13</v>
      </c>
      <c r="W6" s="262" t="s">
        <v>24</v>
      </c>
      <c r="X6" s="261" t="s">
        <v>81</v>
      </c>
      <c r="Y6" s="262" t="s">
        <v>25</v>
      </c>
      <c r="Z6" s="261" t="s">
        <v>45</v>
      </c>
      <c r="AA6" s="262" t="s">
        <v>13</v>
      </c>
      <c r="AB6" s="262" t="s">
        <v>24</v>
      </c>
      <c r="AC6" s="261" t="s">
        <v>81</v>
      </c>
      <c r="AD6" s="262" t="s">
        <v>25</v>
      </c>
    </row>
    <row r="7" spans="1:30" s="248" customFormat="1" ht="39.950000000000003" customHeight="1">
      <c r="A7" s="261" t="s">
        <v>230</v>
      </c>
      <c r="B7" s="261" t="s">
        <v>231</v>
      </c>
      <c r="C7" s="261" t="s">
        <v>231</v>
      </c>
      <c r="D7" s="261" t="s">
        <v>231</v>
      </c>
      <c r="E7" s="261" t="s">
        <v>231</v>
      </c>
      <c r="F7" s="261" t="s">
        <v>230</v>
      </c>
      <c r="G7" s="261" t="s">
        <v>231</v>
      </c>
      <c r="H7" s="261" t="s">
        <v>231</v>
      </c>
      <c r="I7" s="261" t="s">
        <v>231</v>
      </c>
      <c r="J7" s="261" t="s">
        <v>231</v>
      </c>
      <c r="K7" s="261" t="s">
        <v>230</v>
      </c>
      <c r="L7" s="261" t="s">
        <v>231</v>
      </c>
      <c r="M7" s="261" t="s">
        <v>231</v>
      </c>
      <c r="N7" s="261" t="s">
        <v>231</v>
      </c>
      <c r="O7" s="261" t="s">
        <v>231</v>
      </c>
      <c r="P7" s="261" t="s">
        <v>230</v>
      </c>
      <c r="Q7" s="261" t="s">
        <v>231</v>
      </c>
      <c r="R7" s="261" t="s">
        <v>231</v>
      </c>
      <c r="S7" s="261" t="s">
        <v>231</v>
      </c>
      <c r="T7" s="261" t="s">
        <v>231</v>
      </c>
      <c r="U7" s="261" t="s">
        <v>230</v>
      </c>
      <c r="V7" s="261" t="s">
        <v>231</v>
      </c>
      <c r="W7" s="261" t="s">
        <v>231</v>
      </c>
      <c r="X7" s="261" t="s">
        <v>231</v>
      </c>
      <c r="Y7" s="261" t="s">
        <v>231</v>
      </c>
      <c r="Z7" s="261" t="s">
        <v>230</v>
      </c>
      <c r="AA7" s="261" t="s">
        <v>231</v>
      </c>
      <c r="AB7" s="261" t="s">
        <v>231</v>
      </c>
      <c r="AC7" s="261" t="s">
        <v>231</v>
      </c>
      <c r="AD7" s="261" t="s">
        <v>231</v>
      </c>
    </row>
    <row r="8" spans="1:30" ht="39.950000000000003" customHeight="1">
      <c r="A8" s="262" t="s">
        <v>209</v>
      </c>
      <c r="B8" s="249">
        <v>0.41681415929203541</v>
      </c>
      <c r="C8" s="249">
        <v>0.38320276091392297</v>
      </c>
      <c r="D8" s="249">
        <v>0.46833382657591005</v>
      </c>
      <c r="E8" s="249">
        <v>0.39703079546594444</v>
      </c>
      <c r="F8" s="262" t="s">
        <v>209</v>
      </c>
      <c r="G8" s="249">
        <v>0.44316770186335402</v>
      </c>
      <c r="H8" s="249">
        <v>0.40532179911850857</v>
      </c>
      <c r="I8" s="249">
        <v>0.49463989128793601</v>
      </c>
      <c r="J8" s="249">
        <v>0.42070646079530749</v>
      </c>
      <c r="K8" s="262" t="s">
        <v>209</v>
      </c>
      <c r="L8" s="249">
        <v>0.48754448398576511</v>
      </c>
      <c r="M8" s="249">
        <v>0.44128443018584351</v>
      </c>
      <c r="N8" s="249">
        <v>0.52955665024630538</v>
      </c>
      <c r="O8" s="249">
        <v>0.45749784999773685</v>
      </c>
      <c r="P8" s="262" t="s">
        <v>209</v>
      </c>
      <c r="Q8" s="249">
        <v>0.49056603773584906</v>
      </c>
      <c r="R8" s="249">
        <v>0.45130950220770583</v>
      </c>
      <c r="S8" s="249">
        <v>0.53776385224274403</v>
      </c>
      <c r="T8" s="249">
        <v>0.46659084446971849</v>
      </c>
      <c r="U8" s="262" t="s">
        <v>209</v>
      </c>
      <c r="V8" s="249">
        <v>0.47993311036789299</v>
      </c>
      <c r="W8" s="249">
        <v>0.44600881111556118</v>
      </c>
      <c r="X8" s="249">
        <v>0.54564351290490209</v>
      </c>
      <c r="Y8" s="249">
        <v>0.46242297802144489</v>
      </c>
      <c r="Z8" s="262" t="s">
        <v>209</v>
      </c>
      <c r="AA8" s="249">
        <v>0.47395653673680582</v>
      </c>
      <c r="AB8" s="249">
        <v>0.4423841059602649</v>
      </c>
      <c r="AC8" s="249">
        <v>0.54805799176660108</v>
      </c>
      <c r="AD8" s="249">
        <v>0.45903640936729262</v>
      </c>
    </row>
    <row r="9" spans="1:30" ht="39.950000000000003" customHeight="1">
      <c r="A9" s="262" t="s">
        <v>210</v>
      </c>
      <c r="B9" s="249">
        <v>0.30648967551622419</v>
      </c>
      <c r="C9" s="249">
        <v>0.3274554752248281</v>
      </c>
      <c r="D9" s="249">
        <v>0.2425273749630068</v>
      </c>
      <c r="E9" s="249">
        <v>0.31451499648911624</v>
      </c>
      <c r="F9" s="262" t="s">
        <v>210</v>
      </c>
      <c r="G9" s="249">
        <v>0.29099378881987575</v>
      </c>
      <c r="H9" s="249">
        <v>0.31479098798215116</v>
      </c>
      <c r="I9" s="249">
        <v>0.22225577532840102</v>
      </c>
      <c r="J9" s="249">
        <v>0.29992236694557062</v>
      </c>
      <c r="K9" s="262" t="s">
        <v>210</v>
      </c>
      <c r="L9" s="249">
        <v>0.26463927531543191</v>
      </c>
      <c r="M9" s="249">
        <v>0.29633804445215178</v>
      </c>
      <c r="N9" s="249">
        <v>0.21982758620689655</v>
      </c>
      <c r="O9" s="249">
        <v>0.28287240302358213</v>
      </c>
      <c r="P9" s="262" t="s">
        <v>210</v>
      </c>
      <c r="Q9" s="249">
        <v>0.28659726740403385</v>
      </c>
      <c r="R9" s="249">
        <v>0.2928385652936551</v>
      </c>
      <c r="S9" s="249">
        <v>0.21520448548812665</v>
      </c>
      <c r="T9" s="249">
        <v>0.28122926736802201</v>
      </c>
      <c r="U9" s="262" t="s">
        <v>210</v>
      </c>
      <c r="V9" s="249">
        <v>0.26722408026755851</v>
      </c>
      <c r="W9" s="249">
        <v>0.29024307588034137</v>
      </c>
      <c r="X9" s="249">
        <v>0.21063571799757491</v>
      </c>
      <c r="Y9" s="249">
        <v>0.27742467614380673</v>
      </c>
      <c r="Z9" s="262" t="s">
        <v>210</v>
      </c>
      <c r="AA9" s="249">
        <v>0.28734046222835463</v>
      </c>
      <c r="AB9" s="249">
        <v>0.30315724626520868</v>
      </c>
      <c r="AC9" s="249">
        <v>0.22749239305530697</v>
      </c>
      <c r="AD9" s="249">
        <v>0.29171448804668992</v>
      </c>
    </row>
    <row r="10" spans="1:30" ht="39.950000000000003" customHeight="1">
      <c r="A10" s="262" t="s">
        <v>211</v>
      </c>
      <c r="B10" s="249">
        <v>0.18702064896755163</v>
      </c>
      <c r="C10" s="249">
        <v>0.1962113006020606</v>
      </c>
      <c r="D10" s="249">
        <v>0.17697543651968037</v>
      </c>
      <c r="E10" s="249">
        <v>0.19297823252081453</v>
      </c>
      <c r="F10" s="262" t="s">
        <v>211</v>
      </c>
      <c r="G10" s="249">
        <v>0.17577639751552795</v>
      </c>
      <c r="H10" s="249">
        <v>0.20060773631908893</v>
      </c>
      <c r="I10" s="249">
        <v>0.17091952287483014</v>
      </c>
      <c r="J10" s="249">
        <v>0.19464331924437162</v>
      </c>
      <c r="K10" s="262" t="s">
        <v>211</v>
      </c>
      <c r="L10" s="249">
        <v>0.18990617923002265</v>
      </c>
      <c r="M10" s="249">
        <v>0.19983236509725716</v>
      </c>
      <c r="N10" s="249">
        <v>0.16348522167487683</v>
      </c>
      <c r="O10" s="249">
        <v>0.19379441452043633</v>
      </c>
      <c r="P10" s="262" t="s">
        <v>211</v>
      </c>
      <c r="Q10" s="249">
        <v>0.15940143135979179</v>
      </c>
      <c r="R10" s="249">
        <v>0.19200991955482974</v>
      </c>
      <c r="S10" s="249">
        <v>0.15715699208443271</v>
      </c>
      <c r="T10" s="249">
        <v>0.18462704956876125</v>
      </c>
      <c r="U10" s="262" t="s">
        <v>211</v>
      </c>
      <c r="V10" s="249">
        <v>0.17324414715719064</v>
      </c>
      <c r="W10" s="249">
        <v>0.20160818263039526</v>
      </c>
      <c r="X10" s="249">
        <v>0.15866966914948899</v>
      </c>
      <c r="Y10" s="249">
        <v>0.19353743146863325</v>
      </c>
      <c r="Z10" s="262" t="s">
        <v>211</v>
      </c>
      <c r="AA10" s="249">
        <v>0.18868575370817522</v>
      </c>
      <c r="AB10" s="249">
        <v>0.19768981980594486</v>
      </c>
      <c r="AC10" s="249">
        <v>0.14802219437981026</v>
      </c>
      <c r="AD10" s="249">
        <v>0.19027618373177702</v>
      </c>
    </row>
    <row r="11" spans="1:30" ht="39.950000000000003" customHeight="1">
      <c r="A11" s="262" t="s">
        <v>212</v>
      </c>
      <c r="B11" s="249">
        <v>2.0648967551622419E-3</v>
      </c>
      <c r="C11" s="249">
        <v>3.8793863516134721E-3</v>
      </c>
      <c r="D11" s="249">
        <v>1.1837821840781295E-2</v>
      </c>
      <c r="E11" s="249">
        <v>4.8349884642391412E-3</v>
      </c>
      <c r="F11" s="262" t="s">
        <v>212</v>
      </c>
      <c r="G11" s="249">
        <v>2.1739130434782609E-3</v>
      </c>
      <c r="H11" s="249">
        <v>4.1610775000684389E-3</v>
      </c>
      <c r="I11" s="249">
        <v>1.2230107202174241E-2</v>
      </c>
      <c r="J11" s="249">
        <v>5.1755369619598032E-3</v>
      </c>
      <c r="K11" s="262" t="s">
        <v>212</v>
      </c>
      <c r="L11" s="249">
        <v>2.5881591717890652E-3</v>
      </c>
      <c r="M11" s="249">
        <v>4.1041648602560769E-3</v>
      </c>
      <c r="N11" s="249">
        <v>9.2364532019704442E-3</v>
      </c>
      <c r="O11" s="249">
        <v>4.7526365817227179E-3</v>
      </c>
      <c r="P11" s="262" t="s">
        <v>212</v>
      </c>
      <c r="Q11" s="249">
        <v>2.6024723487312949E-3</v>
      </c>
      <c r="R11" s="249">
        <v>3.2964374281739552E-3</v>
      </c>
      <c r="S11" s="249">
        <v>1.0059366754617414E-2</v>
      </c>
      <c r="T11" s="249">
        <v>4.2176097052412089E-3</v>
      </c>
      <c r="U11" s="262" t="s">
        <v>212</v>
      </c>
      <c r="V11" s="249">
        <v>1.6722408026755853E-3</v>
      </c>
      <c r="W11" s="249">
        <v>2.680304383992113E-3</v>
      </c>
      <c r="X11" s="249">
        <v>7.2752468387320282E-3</v>
      </c>
      <c r="Y11" s="249">
        <v>3.2506913783901799E-3</v>
      </c>
      <c r="Z11" s="262" t="s">
        <v>212</v>
      </c>
      <c r="AA11" s="249">
        <v>3.4494653328734045E-4</v>
      </c>
      <c r="AB11" s="249">
        <v>1.170491298321269E-3</v>
      </c>
      <c r="AC11" s="249">
        <v>4.1166994809378916E-3</v>
      </c>
      <c r="AD11" s="249">
        <v>1.514004542013626E-3</v>
      </c>
    </row>
    <row r="12" spans="1:30" ht="39.950000000000003" customHeight="1">
      <c r="A12" s="262" t="s">
        <v>213</v>
      </c>
      <c r="B12" s="249">
        <v>3.9528023598820058E-2</v>
      </c>
      <c r="C12" s="249">
        <v>4.3076302995188553E-2</v>
      </c>
      <c r="D12" s="249">
        <v>5.7265463154779518E-2</v>
      </c>
      <c r="E12" s="249">
        <v>4.4758752131607987E-2</v>
      </c>
      <c r="F12" s="262" t="s">
        <v>213</v>
      </c>
      <c r="G12" s="249">
        <v>3.5403726708074533E-2</v>
      </c>
      <c r="H12" s="249">
        <v>3.3644501628842839E-2</v>
      </c>
      <c r="I12" s="249">
        <v>4.6353616186018423E-2</v>
      </c>
      <c r="J12" s="249">
        <v>3.5581816613473649E-2</v>
      </c>
      <c r="K12" s="262" t="s">
        <v>213</v>
      </c>
      <c r="L12" s="249">
        <v>2.1999352960207053E-2</v>
      </c>
      <c r="M12" s="249">
        <v>2.5549871383566E-2</v>
      </c>
      <c r="N12" s="249">
        <v>3.786945812807882E-2</v>
      </c>
      <c r="O12" s="249">
        <v>2.71126601185896E-2</v>
      </c>
      <c r="P12" s="262" t="s">
        <v>213</v>
      </c>
      <c r="Q12" s="249">
        <v>2.0494469746258945E-2</v>
      </c>
      <c r="R12" s="249">
        <v>2.6371499425391642E-2</v>
      </c>
      <c r="S12" s="249">
        <v>3.8423482849604222E-2</v>
      </c>
      <c r="T12" s="249">
        <v>2.767510188607715E-2</v>
      </c>
      <c r="U12" s="262" t="s">
        <v>213</v>
      </c>
      <c r="V12" s="249">
        <v>3.0769230769230771E-2</v>
      </c>
      <c r="W12" s="249">
        <v>2.4831325672386703E-2</v>
      </c>
      <c r="X12" s="249">
        <v>3.3431491425601943E-2</v>
      </c>
      <c r="Y12" s="249">
        <v>2.6466449953908108E-2</v>
      </c>
      <c r="Z12" s="262" t="s">
        <v>213</v>
      </c>
      <c r="AA12" s="249">
        <v>2.4146257330113833E-2</v>
      </c>
      <c r="AB12" s="249">
        <v>2.6736485445864776E-2</v>
      </c>
      <c r="AC12" s="249">
        <v>3.1680687309826386E-2</v>
      </c>
      <c r="AD12" s="249">
        <v>2.7227662328148276E-2</v>
      </c>
    </row>
    <row r="13" spans="1:30" ht="39.950000000000003" customHeight="1">
      <c r="A13" s="262" t="s">
        <v>214</v>
      </c>
      <c r="B13" s="249">
        <v>4.1887905604719763E-2</v>
      </c>
      <c r="C13" s="249">
        <v>3.1161044915232888E-2</v>
      </c>
      <c r="D13" s="249">
        <v>2.2491861497484462E-2</v>
      </c>
      <c r="E13" s="249">
        <v>3.0715217173237035E-2</v>
      </c>
      <c r="F13" s="262" t="s">
        <v>214</v>
      </c>
      <c r="G13" s="249">
        <v>3.3229813664596271E-2</v>
      </c>
      <c r="H13" s="249">
        <v>2.4966465000410634E-2</v>
      </c>
      <c r="I13" s="249">
        <v>2.0383512003623736E-2</v>
      </c>
      <c r="J13" s="249">
        <v>2.4885706892090055E-2</v>
      </c>
      <c r="K13" s="262" t="s">
        <v>214</v>
      </c>
      <c r="L13" s="249">
        <v>2.1999352960207053E-2</v>
      </c>
      <c r="M13" s="249">
        <v>1.9335818954305039E-2</v>
      </c>
      <c r="N13" s="249">
        <v>1.600985221674877E-2</v>
      </c>
      <c r="O13" s="249">
        <v>1.9033177929660978E-2</v>
      </c>
      <c r="P13" s="262" t="s">
        <v>214</v>
      </c>
      <c r="Q13" s="249">
        <v>3.1880286271958359E-2</v>
      </c>
      <c r="R13" s="249">
        <v>2.2500453638178187E-2</v>
      </c>
      <c r="S13" s="249">
        <v>2.2922163588390502E-2</v>
      </c>
      <c r="T13" s="249">
        <v>2.3244242251919248E-2</v>
      </c>
      <c r="U13" s="262" t="s">
        <v>214</v>
      </c>
      <c r="V13" s="249">
        <v>3.311036789297659E-2</v>
      </c>
      <c r="W13" s="249">
        <v>2.2674758926645923E-2</v>
      </c>
      <c r="X13" s="249">
        <v>1.7148796119868352E-2</v>
      </c>
      <c r="Y13" s="249">
        <v>2.2657804085197224E-2</v>
      </c>
      <c r="Z13" s="262" t="s">
        <v>214</v>
      </c>
      <c r="AA13" s="249">
        <v>1.7247326664367024E-2</v>
      </c>
      <c r="AB13" s="249">
        <v>1.607885415062375E-2</v>
      </c>
      <c r="AC13" s="249">
        <v>2.7027027027027029E-2</v>
      </c>
      <c r="AD13" s="249">
        <v>1.765524651412664E-2</v>
      </c>
    </row>
    <row r="14" spans="1:30" ht="39.950000000000003" customHeight="1">
      <c r="A14" s="262" t="s">
        <v>215</v>
      </c>
      <c r="B14" s="249">
        <v>6.1946902654867256E-3</v>
      </c>
      <c r="C14" s="249">
        <v>1.5013728997153437E-2</v>
      </c>
      <c r="D14" s="249">
        <v>2.0568215448357501E-2</v>
      </c>
      <c r="E14" s="249">
        <v>1.5167017755040625E-2</v>
      </c>
      <c r="F14" s="262" t="s">
        <v>215</v>
      </c>
      <c r="G14" s="249">
        <v>1.9254658385093167E-2</v>
      </c>
      <c r="H14" s="249">
        <v>1.6507432450929397E-2</v>
      </c>
      <c r="I14" s="249">
        <v>3.3217575117016458E-2</v>
      </c>
      <c r="J14" s="249">
        <v>1.9084792547226774E-2</v>
      </c>
      <c r="K14" s="262" t="s">
        <v>215</v>
      </c>
      <c r="L14" s="249">
        <v>1.1323196376577159E-2</v>
      </c>
      <c r="M14" s="249">
        <v>1.3555305066620423E-2</v>
      </c>
      <c r="N14" s="249">
        <v>2.4014778325123151E-2</v>
      </c>
      <c r="O14" s="249">
        <v>1.4936857828271399E-2</v>
      </c>
      <c r="P14" s="262" t="s">
        <v>215</v>
      </c>
      <c r="Q14" s="249">
        <v>8.4580351333767081E-3</v>
      </c>
      <c r="R14" s="249">
        <v>1.1673622452065565E-2</v>
      </c>
      <c r="S14" s="249">
        <v>1.8469656992084433E-2</v>
      </c>
      <c r="T14" s="249">
        <v>1.2415884750260639E-2</v>
      </c>
      <c r="U14" s="262" t="s">
        <v>215</v>
      </c>
      <c r="V14" s="249">
        <v>1.4046822742474917E-2</v>
      </c>
      <c r="W14" s="249">
        <v>1.1953541390677469E-2</v>
      </c>
      <c r="X14" s="249">
        <v>2.7195565563831629E-2</v>
      </c>
      <c r="Y14" s="249">
        <v>1.4239968948619669E-2</v>
      </c>
      <c r="Z14" s="262" t="s">
        <v>215</v>
      </c>
      <c r="AA14" s="249">
        <v>8.2787167988961716E-3</v>
      </c>
      <c r="AB14" s="249">
        <v>1.2782997073771753E-2</v>
      </c>
      <c r="AC14" s="249">
        <v>1.3603006980490424E-2</v>
      </c>
      <c r="AD14" s="249">
        <v>1.2576005469951895E-2</v>
      </c>
    </row>
    <row r="15" spans="1:30" s="250" customFormat="1" ht="39.950000000000003" customHeight="1">
      <c r="A15" s="262" t="s">
        <v>216</v>
      </c>
      <c r="B15" s="105">
        <v>100</v>
      </c>
      <c r="C15" s="105">
        <v>100</v>
      </c>
      <c r="D15" s="105">
        <v>100</v>
      </c>
      <c r="E15" s="105">
        <v>100</v>
      </c>
      <c r="F15" s="262" t="s">
        <v>216</v>
      </c>
      <c r="G15" s="105">
        <v>100</v>
      </c>
      <c r="H15" s="105">
        <v>100</v>
      </c>
      <c r="I15" s="105">
        <v>100</v>
      </c>
      <c r="J15" s="105">
        <v>100</v>
      </c>
      <c r="K15" s="262" t="s">
        <v>216</v>
      </c>
      <c r="L15" s="105">
        <v>100</v>
      </c>
      <c r="M15" s="105">
        <v>100</v>
      </c>
      <c r="N15" s="105">
        <v>100</v>
      </c>
      <c r="O15" s="105">
        <v>100</v>
      </c>
      <c r="P15" s="262" t="s">
        <v>216</v>
      </c>
      <c r="Q15" s="105">
        <v>100</v>
      </c>
      <c r="R15" s="105">
        <v>100</v>
      </c>
      <c r="S15" s="105">
        <v>100</v>
      </c>
      <c r="T15" s="105">
        <v>100</v>
      </c>
      <c r="U15" s="262" t="s">
        <v>216</v>
      </c>
      <c r="V15" s="105">
        <v>100</v>
      </c>
      <c r="W15" s="105">
        <v>100</v>
      </c>
      <c r="X15" s="105">
        <v>100</v>
      </c>
      <c r="Y15" s="105">
        <v>100</v>
      </c>
      <c r="Z15" s="262" t="s">
        <v>216</v>
      </c>
      <c r="AA15" s="308">
        <v>1</v>
      </c>
      <c r="AB15" s="308">
        <v>1</v>
      </c>
      <c r="AC15" s="308">
        <v>1</v>
      </c>
      <c r="AD15" s="308">
        <v>1</v>
      </c>
    </row>
    <row r="16" spans="1:30" ht="20.100000000000001" customHeight="1">
      <c r="A16" s="251"/>
      <c r="B16" s="252"/>
      <c r="C16" s="252"/>
      <c r="D16" s="252"/>
      <c r="E16" s="252"/>
      <c r="F16" s="251"/>
      <c r="G16" s="252"/>
      <c r="H16" s="252"/>
      <c r="I16" s="252"/>
      <c r="J16" s="252"/>
      <c r="K16" s="251"/>
      <c r="L16" s="252"/>
      <c r="M16" s="252"/>
      <c r="N16" s="252"/>
      <c r="O16" s="252"/>
      <c r="P16" s="251"/>
      <c r="Q16" s="252"/>
      <c r="R16" s="252"/>
      <c r="S16" s="252"/>
      <c r="T16" s="252"/>
      <c r="U16" s="251"/>
      <c r="V16" s="252"/>
      <c r="W16" s="252"/>
      <c r="X16" s="252"/>
      <c r="Y16" s="252"/>
      <c r="Z16" s="251"/>
      <c r="AA16" s="252"/>
      <c r="AB16" s="252"/>
      <c r="AC16" s="252"/>
      <c r="AD16" s="252"/>
    </row>
    <row r="17" spans="1:30" ht="20.100000000000001" customHeight="1">
      <c r="A17" s="109" t="s">
        <v>11</v>
      </c>
      <c r="F17" s="109" t="s">
        <v>11</v>
      </c>
      <c r="K17" s="109" t="s">
        <v>11</v>
      </c>
      <c r="P17" s="109" t="s">
        <v>11</v>
      </c>
      <c r="U17" s="109" t="s">
        <v>11</v>
      </c>
      <c r="Z17" s="109" t="s">
        <v>11</v>
      </c>
    </row>
    <row r="18" spans="1:30" ht="20.100000000000001" customHeight="1">
      <c r="A18" s="122" t="s">
        <v>217</v>
      </c>
      <c r="F18" s="122" t="s">
        <v>217</v>
      </c>
      <c r="K18" s="122" t="s">
        <v>217</v>
      </c>
      <c r="P18" s="122" t="s">
        <v>217</v>
      </c>
      <c r="U18" s="122" t="s">
        <v>217</v>
      </c>
      <c r="Z18" s="122" t="s">
        <v>217</v>
      </c>
    </row>
    <row r="19" spans="1:30" ht="20.100000000000001" customHeight="1">
      <c r="A19" s="122" t="s">
        <v>26</v>
      </c>
      <c r="F19" s="122" t="s">
        <v>26</v>
      </c>
      <c r="K19" s="122" t="s">
        <v>26</v>
      </c>
      <c r="P19" s="122" t="s">
        <v>26</v>
      </c>
      <c r="U19" s="122" t="s">
        <v>26</v>
      </c>
      <c r="Z19" s="122" t="s">
        <v>26</v>
      </c>
    </row>
    <row r="20" spans="1:30" ht="20.100000000000001" customHeight="1">
      <c r="A20" s="386" t="s">
        <v>273</v>
      </c>
      <c r="B20" s="386"/>
      <c r="C20" s="386"/>
      <c r="D20" s="386"/>
      <c r="E20" s="386"/>
      <c r="F20" s="386" t="s">
        <v>273</v>
      </c>
      <c r="G20" s="386"/>
      <c r="H20" s="386"/>
      <c r="I20" s="386"/>
      <c r="J20" s="386"/>
      <c r="K20" s="386" t="s">
        <v>273</v>
      </c>
      <c r="L20" s="386"/>
      <c r="M20" s="386"/>
      <c r="N20" s="386"/>
      <c r="O20" s="386"/>
      <c r="P20" s="386" t="s">
        <v>273</v>
      </c>
      <c r="Q20" s="386"/>
      <c r="R20" s="386"/>
      <c r="S20" s="386"/>
      <c r="T20" s="386"/>
      <c r="U20" s="386" t="s">
        <v>273</v>
      </c>
      <c r="V20" s="386"/>
      <c r="W20" s="386"/>
      <c r="X20" s="386"/>
      <c r="Y20" s="386"/>
      <c r="Z20" s="386" t="s">
        <v>273</v>
      </c>
      <c r="AA20" s="386"/>
      <c r="AB20" s="386"/>
      <c r="AC20" s="386"/>
      <c r="AD20" s="386"/>
    </row>
    <row r="21" spans="1:30" ht="20.100000000000001" customHeight="1">
      <c r="A21" s="386" t="s">
        <v>274</v>
      </c>
      <c r="B21" s="386"/>
      <c r="C21" s="386"/>
      <c r="D21" s="386"/>
      <c r="E21" s="386"/>
      <c r="F21" s="386" t="s">
        <v>274</v>
      </c>
      <c r="G21" s="386"/>
      <c r="H21" s="386"/>
      <c r="I21" s="386"/>
      <c r="J21" s="386"/>
      <c r="K21" s="386" t="s">
        <v>274</v>
      </c>
      <c r="L21" s="386"/>
      <c r="M21" s="386"/>
      <c r="N21" s="386"/>
      <c r="O21" s="386"/>
      <c r="P21" s="386" t="s">
        <v>274</v>
      </c>
      <c r="Q21" s="386"/>
      <c r="R21" s="386"/>
      <c r="S21" s="386"/>
      <c r="T21" s="386"/>
      <c r="U21" s="386" t="s">
        <v>274</v>
      </c>
      <c r="V21" s="386"/>
      <c r="W21" s="386"/>
      <c r="X21" s="386"/>
      <c r="Y21" s="386"/>
      <c r="Z21" s="386" t="s">
        <v>274</v>
      </c>
      <c r="AA21" s="386"/>
      <c r="AB21" s="386"/>
      <c r="AC21" s="386"/>
      <c r="AD21" s="386"/>
    </row>
    <row r="22" spans="1:30" ht="20.100000000000001" customHeight="1">
      <c r="A22" s="386" t="s">
        <v>275</v>
      </c>
      <c r="B22" s="386"/>
      <c r="C22" s="386"/>
      <c r="D22" s="386"/>
      <c r="E22" s="386"/>
      <c r="F22" s="386" t="s">
        <v>275</v>
      </c>
      <c r="G22" s="386"/>
      <c r="H22" s="386"/>
      <c r="I22" s="386"/>
      <c r="J22" s="386"/>
      <c r="K22" s="386" t="s">
        <v>275</v>
      </c>
      <c r="L22" s="386"/>
      <c r="M22" s="386"/>
      <c r="N22" s="386"/>
      <c r="O22" s="386"/>
      <c r="P22" s="386" t="s">
        <v>275</v>
      </c>
      <c r="Q22" s="386"/>
      <c r="R22" s="386"/>
      <c r="S22" s="386"/>
      <c r="T22" s="386"/>
      <c r="U22" s="386" t="s">
        <v>275</v>
      </c>
      <c r="V22" s="386"/>
      <c r="W22" s="386"/>
      <c r="X22" s="386"/>
      <c r="Y22" s="386"/>
      <c r="Z22" s="386" t="s">
        <v>275</v>
      </c>
      <c r="AA22" s="386"/>
      <c r="AB22" s="386"/>
      <c r="AC22" s="386"/>
      <c r="AD22" s="386"/>
    </row>
    <row r="23" spans="1:30" ht="20.100000000000001" customHeight="1">
      <c r="A23" s="386"/>
      <c r="B23" s="386"/>
      <c r="C23" s="386"/>
      <c r="D23" s="386"/>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row>
    <row r="24" spans="1:30" ht="20.100000000000001" customHeight="1">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row>
    <row r="25" spans="1:30" s="16" customFormat="1" ht="20.100000000000001" customHeight="1">
      <c r="A25" s="258" t="s">
        <v>224</v>
      </c>
      <c r="F25" s="258" t="s">
        <v>224</v>
      </c>
      <c r="K25" s="258" t="s">
        <v>224</v>
      </c>
      <c r="P25" s="258" t="s">
        <v>224</v>
      </c>
      <c r="U25" s="258" t="s">
        <v>224</v>
      </c>
      <c r="Z25" s="258" t="s">
        <v>224</v>
      </c>
    </row>
    <row r="26" spans="1:30" ht="20.100000000000001" customHeight="1">
      <c r="A26" s="16"/>
      <c r="F26" s="16"/>
      <c r="K26" s="16"/>
      <c r="P26" s="16"/>
      <c r="U26" s="16"/>
      <c r="Z26" s="16"/>
    </row>
    <row r="27" spans="1:30" ht="20.100000000000001" customHeight="1"/>
    <row r="28" spans="1:30" ht="20.100000000000001" customHeight="1"/>
    <row r="29" spans="1:30" ht="20.100000000000001" customHeight="1"/>
    <row r="30" spans="1:30" ht="20.100000000000001" customHeight="1"/>
    <row r="31" spans="1:30" ht="15.75" customHeight="1">
      <c r="A31" s="309"/>
      <c r="B31" s="387"/>
      <c r="C31" s="387"/>
      <c r="D31" s="387"/>
      <c r="E31" s="387"/>
      <c r="F31" s="309"/>
      <c r="G31" s="387"/>
      <c r="H31" s="387"/>
      <c r="I31" s="387"/>
      <c r="J31" s="387"/>
      <c r="K31" s="309"/>
      <c r="L31" s="387"/>
      <c r="M31" s="387"/>
      <c r="N31" s="387"/>
      <c r="O31" s="387"/>
      <c r="P31" s="309"/>
      <c r="Q31" s="387"/>
      <c r="R31" s="387"/>
      <c r="S31" s="387"/>
      <c r="T31" s="387"/>
      <c r="U31" s="309"/>
      <c r="V31" s="387"/>
      <c r="W31" s="387"/>
      <c r="X31" s="387"/>
      <c r="Y31" s="387"/>
    </row>
    <row r="32" spans="1:30">
      <c r="A32" s="309"/>
      <c r="B32" s="387"/>
      <c r="C32" s="387"/>
      <c r="D32" s="387"/>
      <c r="E32" s="387"/>
      <c r="F32" s="309"/>
      <c r="G32" s="387"/>
      <c r="H32" s="387"/>
      <c r="I32" s="387"/>
      <c r="J32" s="387"/>
      <c r="K32" s="309"/>
      <c r="L32" s="387"/>
      <c r="M32" s="387"/>
      <c r="N32" s="387"/>
      <c r="O32" s="387"/>
      <c r="P32" s="309"/>
      <c r="Q32" s="387"/>
      <c r="R32" s="387"/>
      <c r="S32" s="387"/>
      <c r="T32" s="387"/>
      <c r="U32" s="309"/>
      <c r="V32" s="387"/>
      <c r="W32" s="387"/>
      <c r="X32" s="387"/>
      <c r="Y32" s="387"/>
    </row>
    <row r="33" spans="1:25" ht="15.75" customHeight="1">
      <c r="A33" s="309"/>
      <c r="B33" s="387"/>
      <c r="C33" s="387"/>
      <c r="D33" s="387"/>
      <c r="E33" s="387"/>
      <c r="F33" s="309"/>
      <c r="G33" s="387"/>
      <c r="H33" s="387"/>
      <c r="I33" s="387"/>
      <c r="J33" s="387"/>
      <c r="K33" s="309"/>
      <c r="L33" s="387"/>
      <c r="M33" s="387"/>
      <c r="N33" s="387"/>
      <c r="O33" s="387"/>
      <c r="P33" s="309"/>
      <c r="Q33" s="387"/>
      <c r="R33" s="387"/>
      <c r="S33" s="387"/>
      <c r="T33" s="387"/>
      <c r="U33" s="309"/>
      <c r="V33" s="387"/>
      <c r="W33" s="387"/>
      <c r="X33" s="387"/>
      <c r="Y33" s="387"/>
    </row>
    <row r="34" spans="1:25">
      <c r="A34" s="309"/>
      <c r="B34" s="387"/>
      <c r="C34" s="387"/>
      <c r="D34" s="387"/>
      <c r="E34" s="387"/>
      <c r="F34" s="309"/>
      <c r="G34" s="387"/>
      <c r="H34" s="387"/>
      <c r="I34" s="387"/>
      <c r="J34" s="387"/>
      <c r="K34" s="309"/>
      <c r="L34" s="387"/>
      <c r="M34" s="387"/>
      <c r="N34" s="387"/>
      <c r="O34" s="387"/>
      <c r="P34" s="309"/>
      <c r="Q34" s="387"/>
      <c r="R34" s="387"/>
      <c r="S34" s="387"/>
      <c r="T34" s="387"/>
      <c r="U34" s="309"/>
      <c r="V34" s="387"/>
      <c r="W34" s="387"/>
      <c r="X34" s="387"/>
      <c r="Y34" s="387"/>
    </row>
    <row r="35" spans="1:25">
      <c r="A35" s="309"/>
      <c r="F35" s="309"/>
      <c r="K35" s="309"/>
      <c r="P35" s="309"/>
      <c r="U35" s="309"/>
    </row>
    <row r="36" spans="1:25">
      <c r="A36" s="309"/>
      <c r="F36" s="309"/>
      <c r="K36" s="309"/>
      <c r="P36" s="309"/>
      <c r="U36" s="309"/>
    </row>
    <row r="39" spans="1:25" ht="15.75" customHeight="1">
      <c r="A39" s="109"/>
      <c r="B39" s="386"/>
      <c r="C39" s="386"/>
      <c r="D39" s="386"/>
      <c r="E39" s="386"/>
      <c r="F39" s="386"/>
    </row>
    <row r="40" spans="1:25">
      <c r="A40" s="109"/>
      <c r="B40" s="386"/>
      <c r="C40" s="386"/>
      <c r="D40" s="386"/>
      <c r="E40" s="386"/>
      <c r="F40" s="386"/>
    </row>
    <row r="41" spans="1:25" ht="15.75" customHeight="1">
      <c r="B41" s="386"/>
      <c r="C41" s="386"/>
      <c r="D41" s="386"/>
      <c r="E41" s="386"/>
      <c r="F41" s="386"/>
    </row>
    <row r="42" spans="1:25">
      <c r="B42" s="386"/>
      <c r="C42" s="386"/>
      <c r="D42" s="386"/>
      <c r="E42" s="386"/>
      <c r="F42" s="386"/>
    </row>
    <row r="43" spans="1:25">
      <c r="B43" s="386"/>
      <c r="C43" s="386"/>
      <c r="D43" s="386"/>
      <c r="E43" s="386"/>
      <c r="F43" s="386"/>
    </row>
    <row r="44" spans="1:25" ht="15.75" customHeight="1">
      <c r="B44" s="386"/>
      <c r="C44" s="386"/>
      <c r="D44" s="386"/>
      <c r="E44" s="386"/>
      <c r="F44" s="386"/>
    </row>
    <row r="45" spans="1:25">
      <c r="B45" s="386"/>
      <c r="C45" s="386"/>
      <c r="D45" s="386"/>
      <c r="E45" s="386"/>
      <c r="F45" s="386"/>
    </row>
    <row r="46" spans="1:25">
      <c r="B46" s="386"/>
      <c r="C46" s="386"/>
      <c r="D46" s="386"/>
      <c r="E46" s="386"/>
      <c r="F46" s="386"/>
    </row>
    <row r="47" spans="1:25">
      <c r="B47" s="386"/>
      <c r="C47" s="386"/>
      <c r="D47" s="386"/>
      <c r="E47" s="386"/>
      <c r="F47" s="386"/>
    </row>
    <row r="49" spans="1:21" ht="15.75" customHeight="1">
      <c r="B49" s="386"/>
      <c r="C49" s="386"/>
      <c r="D49" s="386"/>
      <c r="E49" s="386"/>
      <c r="F49" s="386"/>
    </row>
    <row r="50" spans="1:21">
      <c r="B50" s="386"/>
      <c r="C50" s="386"/>
      <c r="D50" s="386"/>
      <c r="E50" s="386"/>
      <c r="F50" s="386"/>
    </row>
    <row r="52" spans="1:21" s="16" customFormat="1">
      <c r="A52" s="109"/>
      <c r="F52" s="109"/>
      <c r="K52" s="109"/>
      <c r="P52" s="109"/>
      <c r="U52" s="109"/>
    </row>
  </sheetData>
  <mergeCells count="38">
    <mergeCell ref="B49:F50"/>
    <mergeCell ref="B41:F43"/>
    <mergeCell ref="B44:F47"/>
    <mergeCell ref="F20:J20"/>
    <mergeCell ref="F21:J21"/>
    <mergeCell ref="G31:J32"/>
    <mergeCell ref="G33:J34"/>
    <mergeCell ref="B31:E32"/>
    <mergeCell ref="B33:E34"/>
    <mergeCell ref="B39:F40"/>
    <mergeCell ref="A22:E23"/>
    <mergeCell ref="F22:J23"/>
    <mergeCell ref="G5:J5"/>
    <mergeCell ref="L5:O5"/>
    <mergeCell ref="B5:E5"/>
    <mergeCell ref="A20:E20"/>
    <mergeCell ref="A21:E21"/>
    <mergeCell ref="V31:Y32"/>
    <mergeCell ref="L31:O32"/>
    <mergeCell ref="V33:Y34"/>
    <mergeCell ref="U20:Y20"/>
    <mergeCell ref="U21:Y21"/>
    <mergeCell ref="L33:O34"/>
    <mergeCell ref="Q31:T32"/>
    <mergeCell ref="Q33:T34"/>
    <mergeCell ref="K20:O20"/>
    <mergeCell ref="K21:O21"/>
    <mergeCell ref="K22:O23"/>
    <mergeCell ref="P22:T23"/>
    <mergeCell ref="U22:Y23"/>
    <mergeCell ref="AA5:AD5"/>
    <mergeCell ref="Z20:AD20"/>
    <mergeCell ref="Z21:AD21"/>
    <mergeCell ref="Z22:AD23"/>
    <mergeCell ref="Q5:T5"/>
    <mergeCell ref="V5:Y5"/>
    <mergeCell ref="P20:T20"/>
    <mergeCell ref="P21:T21"/>
  </mergeCells>
  <phoneticPr fontId="13" type="noConversion"/>
  <hyperlinks>
    <hyperlink ref="E1" location="索引!A1" display="索引" xr:uid="{00000000-0004-0000-0900-000000000000}"/>
    <hyperlink ref="J1" location="索引!A1" display="索引" xr:uid="{00000000-0004-0000-0900-000001000000}"/>
    <hyperlink ref="O1" location="索引!A1" display="索引" xr:uid="{00000000-0004-0000-0900-000002000000}"/>
    <hyperlink ref="T1" location="索引!A1" display="索引" xr:uid="{00000000-0004-0000-0900-000003000000}"/>
    <hyperlink ref="Y1" location="索引!A1" display="索引" xr:uid="{00000000-0004-0000-0900-000004000000}"/>
    <hyperlink ref="AD1" location="索引!A1" display="索引" xr:uid="{00000000-0004-0000-0900-000005000000}"/>
  </hyperlinks>
  <pageMargins left="0.70866141732283472" right="0.70866141732283472" top="0.74803149606299213" bottom="0.74803149606299213" header="0.31496062992125984" footer="0.31496062992125984"/>
  <pageSetup paperSize="9" scale="70" orientation="landscape" r:id="rId1"/>
  <colBreaks count="5" manualBreakCount="5">
    <brk id="5" max="25" man="1"/>
    <brk id="10" max="25" man="1"/>
    <brk id="15" max="25" man="1"/>
    <brk id="20" max="25" man="1"/>
    <brk id="25" max="2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4"/>
  <sheetViews>
    <sheetView view="pageBreakPreview" zoomScale="110" zoomScaleNormal="100" zoomScaleSheetLayoutView="110" workbookViewId="0">
      <selection activeCell="C12" sqref="C12"/>
    </sheetView>
  </sheetViews>
  <sheetFormatPr defaultRowHeight="15"/>
  <cols>
    <col min="1" max="1" width="30.7109375" style="3" customWidth="1"/>
    <col min="2" max="3" width="35.7109375" style="46" customWidth="1"/>
    <col min="4" max="16384" width="9.140625" style="3"/>
  </cols>
  <sheetData>
    <row r="1" spans="1:3" ht="19.5">
      <c r="A1" s="7" t="s">
        <v>38</v>
      </c>
      <c r="C1" s="256" t="s">
        <v>6</v>
      </c>
    </row>
    <row r="3" spans="1:3" ht="19.5">
      <c r="A3" s="239" t="s">
        <v>218</v>
      </c>
      <c r="B3" s="253"/>
      <c r="C3" s="253"/>
    </row>
    <row r="4" spans="1:3" ht="15.75">
      <c r="A4" s="112"/>
      <c r="B4" s="76"/>
      <c r="C4" s="76"/>
    </row>
    <row r="5" spans="1:3" ht="50.1" customHeight="1">
      <c r="A5" s="261" t="s">
        <v>262</v>
      </c>
      <c r="B5" s="261" t="s">
        <v>47</v>
      </c>
      <c r="C5" s="262" t="s">
        <v>219</v>
      </c>
    </row>
    <row r="6" spans="1:3" ht="50.1" customHeight="1">
      <c r="A6" s="261" t="s">
        <v>226</v>
      </c>
      <c r="B6" s="261" t="s">
        <v>263</v>
      </c>
      <c r="C6" s="254" t="s">
        <v>220</v>
      </c>
    </row>
    <row r="7" spans="1:3" ht="50.1" customHeight="1">
      <c r="A7" s="262">
        <v>2018</v>
      </c>
      <c r="B7" s="255">
        <v>59000</v>
      </c>
      <c r="C7" s="255">
        <v>1110</v>
      </c>
    </row>
    <row r="8" spans="1:3" ht="50.1" customHeight="1">
      <c r="A8" s="262">
        <v>2019</v>
      </c>
      <c r="B8" s="255">
        <v>56159</v>
      </c>
      <c r="C8" s="255">
        <v>2332</v>
      </c>
    </row>
    <row r="9" spans="1:3" ht="50.1" customHeight="1">
      <c r="A9" s="262">
        <v>2020</v>
      </c>
      <c r="B9" s="255">
        <v>52416</v>
      </c>
      <c r="C9" s="255">
        <v>2368</v>
      </c>
    </row>
    <row r="10" spans="1:3" ht="50.1" customHeight="1">
      <c r="A10" s="262">
        <v>2021</v>
      </c>
      <c r="B10" s="255">
        <v>51886</v>
      </c>
      <c r="C10" s="255">
        <v>2188</v>
      </c>
    </row>
    <row r="11" spans="1:3" ht="50.1" customHeight="1">
      <c r="A11" s="262">
        <v>2022</v>
      </c>
      <c r="B11" s="299">
        <v>49840</v>
      </c>
      <c r="C11" s="255">
        <v>2279</v>
      </c>
    </row>
    <row r="12" spans="1:3" ht="50.1" customHeight="1">
      <c r="A12" s="295">
        <v>2023</v>
      </c>
      <c r="B12" s="299">
        <v>50511</v>
      </c>
      <c r="C12" s="255">
        <v>2344</v>
      </c>
    </row>
    <row r="13" spans="1:3" ht="20.100000000000001" customHeight="1">
      <c r="A13" s="268"/>
      <c r="B13" s="269"/>
      <c r="C13" s="270"/>
    </row>
    <row r="14" spans="1:3" ht="16.5">
      <c r="A14" s="122" t="s">
        <v>221</v>
      </c>
      <c r="B14" s="253"/>
      <c r="C14" s="253"/>
    </row>
  </sheetData>
  <phoneticPr fontId="13" type="noConversion"/>
  <hyperlinks>
    <hyperlink ref="C1" location="索引!A1" display="索引" xr:uid="{00000000-0004-0000-0A00-000000000000}"/>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H22"/>
  <sheetViews>
    <sheetView view="pageBreakPreview" zoomScale="82" zoomScaleNormal="90" zoomScaleSheetLayoutView="82" workbookViewId="0">
      <selection activeCell="N5" sqref="N5:O11"/>
    </sheetView>
  </sheetViews>
  <sheetFormatPr defaultColWidth="10.7109375" defaultRowHeight="20.25" customHeight="1"/>
  <cols>
    <col min="1" max="1" width="37.85546875" style="112" customWidth="1"/>
    <col min="2" max="2" width="15.7109375" style="112" customWidth="1"/>
    <col min="3" max="3" width="20.7109375" style="112" customWidth="1"/>
    <col min="4" max="4" width="15.7109375" style="113" customWidth="1"/>
    <col min="5" max="5" width="20.7109375" style="114" customWidth="1"/>
    <col min="6" max="6" width="15.7109375" style="113" customWidth="1"/>
    <col min="7" max="7" width="20.7109375" style="114" customWidth="1"/>
    <col min="8" max="8" width="15.7109375" style="113" customWidth="1"/>
    <col min="9" max="9" width="20.7109375" style="114" customWidth="1"/>
    <col min="10" max="10" width="15.7109375" style="113" customWidth="1"/>
    <col min="11" max="11" width="20.7109375" style="114" customWidth="1"/>
    <col min="12" max="12" width="15.7109375" style="113" customWidth="1"/>
    <col min="13" max="13" width="20.7109375" style="114" customWidth="1"/>
    <col min="14" max="14" width="15.7109375" style="113" customWidth="1"/>
    <col min="15" max="15" width="20.7109375" style="114" customWidth="1"/>
    <col min="16" max="16" width="15.7109375" style="113" customWidth="1"/>
    <col min="17" max="17" width="20.7109375" style="114" customWidth="1"/>
    <col min="18" max="18" width="13.5703125" style="113" customWidth="1"/>
    <col min="19" max="19" width="13.5703125" style="114" customWidth="1"/>
    <col min="20" max="20" width="13.5703125" style="113" customWidth="1"/>
    <col min="21" max="21" width="13.5703125" style="114" customWidth="1"/>
    <col min="22" max="22" width="13.5703125" style="113" customWidth="1"/>
    <col min="23" max="23" width="13.5703125" style="114" customWidth="1"/>
    <col min="24" max="24" width="13.5703125" style="113" customWidth="1"/>
    <col min="25" max="25" width="13.5703125" style="114" customWidth="1"/>
    <col min="26" max="26" width="13.5703125" style="113" customWidth="1"/>
    <col min="27" max="27" width="13.5703125" style="114" customWidth="1"/>
    <col min="28" max="28" width="13.5703125" style="113" customWidth="1"/>
    <col min="29" max="29" width="13.5703125" style="114" customWidth="1"/>
    <col min="30" max="30" width="13.5703125" style="113" customWidth="1"/>
    <col min="31" max="31" width="13.5703125" style="114" customWidth="1"/>
    <col min="32" max="32" width="13.5703125" style="113" customWidth="1"/>
    <col min="33" max="33" width="13.5703125" style="114" customWidth="1"/>
    <col min="34" max="16384" width="10.7109375" style="112"/>
  </cols>
  <sheetData>
    <row r="1" spans="1:86" s="95" customFormat="1" ht="20.25" customHeight="1">
      <c r="A1" s="93" t="s">
        <v>5</v>
      </c>
      <c r="B1" s="93"/>
      <c r="C1" s="93"/>
      <c r="D1" s="94"/>
      <c r="F1" s="94"/>
      <c r="G1" s="94"/>
      <c r="H1" s="94"/>
      <c r="I1" s="94"/>
      <c r="J1" s="94"/>
      <c r="K1" s="94"/>
      <c r="L1" s="94"/>
      <c r="M1" s="94"/>
      <c r="N1" s="94"/>
      <c r="O1" s="96" t="s">
        <v>6</v>
      </c>
      <c r="P1" s="94"/>
      <c r="R1" s="94"/>
      <c r="S1" s="94"/>
      <c r="T1" s="94"/>
      <c r="U1" s="94"/>
      <c r="V1" s="94"/>
      <c r="W1" s="94"/>
      <c r="X1" s="94"/>
      <c r="Y1" s="94"/>
      <c r="Z1" s="94"/>
      <c r="AA1" s="94"/>
      <c r="AB1" s="94"/>
      <c r="AC1" s="94"/>
      <c r="AD1" s="94"/>
      <c r="AE1" s="94"/>
      <c r="AF1" s="94"/>
      <c r="AG1" s="94"/>
      <c r="AH1" s="94"/>
      <c r="AI1" s="94"/>
      <c r="AJ1" s="94"/>
    </row>
    <row r="2" spans="1:86" s="95" customFormat="1" ht="20.25" customHeight="1">
      <c r="A2" s="93"/>
      <c r="B2" s="93"/>
      <c r="C2" s="93"/>
      <c r="D2" s="94"/>
      <c r="E2" s="97"/>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row>
    <row r="3" spans="1:86" s="95" customFormat="1" ht="20.25" customHeight="1">
      <c r="A3" s="325" t="s">
        <v>264</v>
      </c>
      <c r="B3" s="325"/>
      <c r="C3" s="325"/>
      <c r="D3" s="325"/>
      <c r="E3" s="97"/>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row>
    <row r="4" spans="1:86" ht="20.25" customHeight="1">
      <c r="A4" s="98"/>
      <c r="B4" s="98"/>
      <c r="C4" s="98"/>
      <c r="D4" s="99"/>
      <c r="E4" s="100"/>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row>
    <row r="5" spans="1:86" s="264" customFormat="1" ht="39.950000000000003" customHeight="1">
      <c r="A5" s="295" t="s">
        <v>7</v>
      </c>
      <c r="B5" s="326">
        <v>2018</v>
      </c>
      <c r="C5" s="327"/>
      <c r="D5" s="326">
        <v>2019</v>
      </c>
      <c r="E5" s="327"/>
      <c r="F5" s="326">
        <v>2020</v>
      </c>
      <c r="G5" s="327"/>
      <c r="H5" s="326">
        <v>2021</v>
      </c>
      <c r="I5" s="327"/>
      <c r="J5" s="326">
        <v>2022</v>
      </c>
      <c r="K5" s="327"/>
      <c r="L5" s="326">
        <v>2023</v>
      </c>
      <c r="M5" s="327"/>
      <c r="N5" s="326">
        <v>2024</v>
      </c>
      <c r="O5" s="327"/>
      <c r="P5" s="94"/>
      <c r="Q5" s="94"/>
      <c r="R5" s="94"/>
      <c r="S5" s="94"/>
      <c r="T5" s="94"/>
      <c r="U5" s="94"/>
      <c r="V5" s="94"/>
      <c r="W5" s="94"/>
      <c r="X5" s="94"/>
      <c r="Y5" s="94"/>
      <c r="Z5" s="94"/>
      <c r="AA5" s="94"/>
      <c r="AB5" s="94"/>
      <c r="AC5" s="94"/>
      <c r="AD5" s="94"/>
      <c r="AE5" s="94"/>
      <c r="AF5" s="94"/>
      <c r="AG5" s="94"/>
      <c r="AH5" s="94"/>
      <c r="AI5" s="94"/>
      <c r="AJ5" s="94"/>
    </row>
    <row r="6" spans="1:86" s="264" customFormat="1" ht="50.1" customHeight="1">
      <c r="A6" s="295" t="s">
        <v>87</v>
      </c>
      <c r="B6" s="320" t="s">
        <v>88</v>
      </c>
      <c r="C6" s="101" t="s">
        <v>232</v>
      </c>
      <c r="D6" s="319" t="s">
        <v>88</v>
      </c>
      <c r="E6" s="101" t="s">
        <v>232</v>
      </c>
      <c r="F6" s="319" t="s">
        <v>88</v>
      </c>
      <c r="G6" s="101" t="s">
        <v>232</v>
      </c>
      <c r="H6" s="319" t="s">
        <v>88</v>
      </c>
      <c r="I6" s="101" t="s">
        <v>232</v>
      </c>
      <c r="J6" s="319" t="s">
        <v>88</v>
      </c>
      <c r="K6" s="101" t="s">
        <v>232</v>
      </c>
      <c r="L6" s="319" t="s">
        <v>88</v>
      </c>
      <c r="M6" s="101" t="s">
        <v>232</v>
      </c>
      <c r="N6" s="321" t="s">
        <v>88</v>
      </c>
      <c r="O6" s="101" t="s">
        <v>232</v>
      </c>
      <c r="P6" s="94"/>
      <c r="Q6" s="94"/>
      <c r="R6" s="94"/>
      <c r="S6" s="94"/>
      <c r="T6" s="94"/>
      <c r="U6" s="94"/>
      <c r="V6" s="94"/>
      <c r="W6" s="94"/>
      <c r="X6" s="94"/>
      <c r="Y6" s="94"/>
      <c r="Z6" s="94"/>
      <c r="AA6" s="94"/>
      <c r="AB6" s="94"/>
      <c r="AC6" s="94"/>
      <c r="AD6" s="94"/>
      <c r="AE6" s="94"/>
      <c r="AF6" s="94"/>
      <c r="AG6" s="94"/>
      <c r="AH6" s="94"/>
      <c r="AI6" s="94"/>
      <c r="AJ6" s="94"/>
    </row>
    <row r="7" spans="1:86" s="266" customFormat="1" ht="39.950000000000003" customHeight="1">
      <c r="A7" s="295" t="s">
        <v>8</v>
      </c>
      <c r="B7" s="102">
        <v>14.3</v>
      </c>
      <c r="C7" s="265">
        <v>1</v>
      </c>
      <c r="D7" s="102">
        <v>14.2</v>
      </c>
      <c r="E7" s="265">
        <v>1</v>
      </c>
      <c r="F7" s="102">
        <v>15.7</v>
      </c>
      <c r="G7" s="103">
        <v>1.1000000000000001</v>
      </c>
      <c r="H7" s="102">
        <v>12.4</v>
      </c>
      <c r="I7" s="103">
        <v>0.9</v>
      </c>
      <c r="J7" s="102">
        <v>11.5</v>
      </c>
      <c r="K7" s="103">
        <v>0.8</v>
      </c>
      <c r="L7" s="102">
        <v>11.3</v>
      </c>
      <c r="M7" s="103">
        <v>0.8</v>
      </c>
      <c r="N7" s="102">
        <v>8.9</v>
      </c>
      <c r="O7" s="103">
        <v>0.7</v>
      </c>
      <c r="P7" s="94"/>
      <c r="Q7" s="94"/>
      <c r="R7" s="94"/>
      <c r="S7" s="94"/>
      <c r="T7" s="94"/>
      <c r="U7" s="94"/>
      <c r="V7" s="94"/>
      <c r="W7" s="94"/>
      <c r="X7" s="94"/>
      <c r="Y7" s="94"/>
      <c r="Z7" s="94"/>
      <c r="AA7" s="94"/>
      <c r="AB7" s="94"/>
      <c r="AC7" s="94"/>
      <c r="AD7" s="94"/>
      <c r="AE7" s="94"/>
      <c r="AF7" s="94"/>
      <c r="AG7" s="94"/>
      <c r="AH7" s="94"/>
      <c r="AI7" s="94"/>
      <c r="AJ7" s="94"/>
    </row>
    <row r="8" spans="1:86" s="266" customFormat="1" ht="39.950000000000003" customHeight="1">
      <c r="A8" s="295" t="s">
        <v>9</v>
      </c>
      <c r="B8" s="102">
        <v>592.5</v>
      </c>
      <c r="C8" s="103">
        <v>40.700000000000003</v>
      </c>
      <c r="D8" s="102">
        <v>567.6</v>
      </c>
      <c r="E8" s="265">
        <v>39</v>
      </c>
      <c r="F8" s="102">
        <v>529.1</v>
      </c>
      <c r="G8" s="103">
        <v>36.799999999999997</v>
      </c>
      <c r="H8" s="102">
        <v>517.20000000000005</v>
      </c>
      <c r="I8" s="265">
        <v>37</v>
      </c>
      <c r="J8" s="102">
        <v>477</v>
      </c>
      <c r="K8" s="103">
        <v>35.200000000000003</v>
      </c>
      <c r="L8" s="102">
        <v>457.1</v>
      </c>
      <c r="M8" s="103">
        <v>33.9</v>
      </c>
      <c r="N8" s="102">
        <v>434.2</v>
      </c>
      <c r="O8" s="103">
        <v>32.700000000000003</v>
      </c>
      <c r="P8" s="94"/>
      <c r="Q8" s="94"/>
      <c r="R8" s="94"/>
      <c r="S8" s="94"/>
      <c r="T8" s="94"/>
      <c r="U8" s="94"/>
      <c r="V8" s="94"/>
      <c r="W8" s="94"/>
      <c r="X8" s="94"/>
      <c r="Y8" s="94"/>
      <c r="Z8" s="94"/>
      <c r="AA8" s="94"/>
      <c r="AB8" s="94"/>
      <c r="AC8" s="94"/>
      <c r="AD8" s="94"/>
      <c r="AE8" s="94"/>
      <c r="AF8" s="94"/>
      <c r="AG8" s="94"/>
      <c r="AH8" s="94"/>
      <c r="AI8" s="94"/>
      <c r="AJ8" s="94"/>
    </row>
    <row r="9" spans="1:86" s="266" customFormat="1" ht="39.950000000000003" customHeight="1">
      <c r="A9" s="295" t="s">
        <v>235</v>
      </c>
      <c r="B9" s="102">
        <v>172.8</v>
      </c>
      <c r="C9" s="103">
        <v>11.9</v>
      </c>
      <c r="D9" s="102">
        <v>191.2</v>
      </c>
      <c r="E9" s="103">
        <v>13.1</v>
      </c>
      <c r="F9" s="102">
        <v>203.3</v>
      </c>
      <c r="G9" s="103">
        <v>14.2</v>
      </c>
      <c r="H9" s="102">
        <v>198.5</v>
      </c>
      <c r="I9" s="103">
        <v>14.2</v>
      </c>
      <c r="J9" s="102">
        <v>204.1</v>
      </c>
      <c r="K9" s="103">
        <v>15.1</v>
      </c>
      <c r="L9" s="102">
        <v>192.9</v>
      </c>
      <c r="M9" s="103">
        <v>14.3</v>
      </c>
      <c r="N9" s="102">
        <v>197.5</v>
      </c>
      <c r="O9" s="103">
        <v>14.9</v>
      </c>
      <c r="P9" s="94"/>
      <c r="Q9" s="94"/>
      <c r="R9" s="94"/>
      <c r="S9" s="94"/>
      <c r="T9" s="94"/>
      <c r="U9" s="94"/>
      <c r="V9" s="94"/>
      <c r="W9" s="94"/>
      <c r="X9" s="94"/>
      <c r="Y9" s="94"/>
      <c r="Z9" s="94"/>
      <c r="AA9" s="94"/>
      <c r="AB9" s="94"/>
      <c r="AC9" s="94"/>
      <c r="AD9" s="94"/>
      <c r="AE9" s="94"/>
      <c r="AF9" s="94"/>
      <c r="AG9" s="94"/>
      <c r="AH9" s="94"/>
      <c r="AI9" s="94"/>
      <c r="AJ9" s="94"/>
    </row>
    <row r="10" spans="1:86" s="266" customFormat="1" ht="39.950000000000003" customHeight="1">
      <c r="A10" s="295" t="s">
        <v>236</v>
      </c>
      <c r="B10" s="102">
        <v>677.4</v>
      </c>
      <c r="C10" s="103">
        <v>46.5</v>
      </c>
      <c r="D10" s="102">
        <v>682.4</v>
      </c>
      <c r="E10" s="103">
        <v>46.9</v>
      </c>
      <c r="F10" s="102">
        <v>687.9</v>
      </c>
      <c r="G10" s="103">
        <v>47.9</v>
      </c>
      <c r="H10" s="102">
        <v>668.3</v>
      </c>
      <c r="I10" s="103">
        <v>47.9</v>
      </c>
      <c r="J10" s="102">
        <v>661</v>
      </c>
      <c r="K10" s="103">
        <v>48.8</v>
      </c>
      <c r="L10" s="102">
        <v>688.4</v>
      </c>
      <c r="M10" s="265">
        <v>51</v>
      </c>
      <c r="N10" s="102">
        <v>687.5</v>
      </c>
      <c r="O10" s="265">
        <v>51.8</v>
      </c>
      <c r="P10" s="94"/>
      <c r="Q10" s="94"/>
      <c r="R10" s="94"/>
      <c r="S10" s="94"/>
      <c r="T10" s="94"/>
      <c r="U10" s="94"/>
      <c r="V10" s="94"/>
      <c r="W10" s="94"/>
      <c r="X10" s="94"/>
      <c r="Y10" s="94"/>
      <c r="Z10" s="94"/>
      <c r="AA10" s="94"/>
      <c r="AB10" s="94"/>
      <c r="AC10" s="94"/>
      <c r="AD10" s="94"/>
      <c r="AE10" s="94"/>
      <c r="AF10" s="94"/>
      <c r="AG10" s="94"/>
      <c r="AH10" s="94"/>
      <c r="AI10" s="94"/>
      <c r="AJ10" s="94"/>
    </row>
    <row r="11" spans="1:86" s="264" customFormat="1" ht="39.950000000000003" customHeight="1">
      <c r="A11" s="295" t="s">
        <v>10</v>
      </c>
      <c r="B11" s="104">
        <v>1457</v>
      </c>
      <c r="C11" s="105">
        <v>100</v>
      </c>
      <c r="D11" s="104">
        <v>1455.5</v>
      </c>
      <c r="E11" s="105">
        <v>100</v>
      </c>
      <c r="F11" s="104">
        <v>1436</v>
      </c>
      <c r="G11" s="105">
        <v>100</v>
      </c>
      <c r="H11" s="104">
        <v>1396.4</v>
      </c>
      <c r="I11" s="105">
        <v>100</v>
      </c>
      <c r="J11" s="104">
        <v>1353.6</v>
      </c>
      <c r="K11" s="105">
        <v>100</v>
      </c>
      <c r="L11" s="104">
        <v>1349.7</v>
      </c>
      <c r="M11" s="105">
        <v>100</v>
      </c>
      <c r="N11" s="104">
        <v>1328.2</v>
      </c>
      <c r="O11" s="105">
        <v>100</v>
      </c>
      <c r="P11" s="267"/>
      <c r="Q11" s="267"/>
      <c r="R11" s="267"/>
      <c r="S11" s="267"/>
      <c r="T11" s="267"/>
      <c r="U11" s="267"/>
      <c r="V11" s="267"/>
      <c r="W11" s="267"/>
      <c r="X11" s="267"/>
      <c r="Y11" s="267"/>
      <c r="Z11" s="267"/>
      <c r="AA11" s="267"/>
      <c r="AB11" s="267"/>
      <c r="AC11" s="267"/>
      <c r="AD11" s="267"/>
      <c r="AE11" s="267"/>
      <c r="AF11" s="267"/>
      <c r="AG11" s="267"/>
      <c r="AH11" s="267"/>
      <c r="AI11" s="267"/>
      <c r="AJ11" s="267"/>
    </row>
    <row r="12" spans="1:86" s="264" customFormat="1" ht="20.100000000000001" customHeight="1">
      <c r="A12" s="106"/>
      <c r="B12" s="106"/>
      <c r="C12" s="106"/>
      <c r="D12" s="107"/>
      <c r="E12" s="108"/>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row>
    <row r="13" spans="1:86" s="16" customFormat="1" ht="20.100000000000001" customHeight="1">
      <c r="A13" s="109" t="s">
        <v>11</v>
      </c>
      <c r="B13" s="109"/>
      <c r="C13" s="109"/>
      <c r="D13" s="110"/>
      <c r="E13" s="111"/>
      <c r="F13" s="110"/>
      <c r="G13" s="111"/>
      <c r="H13" s="110"/>
      <c r="I13" s="111"/>
      <c r="J13" s="110"/>
      <c r="K13" s="111"/>
      <c r="L13" s="110"/>
      <c r="M13" s="111"/>
      <c r="N13" s="110"/>
      <c r="O13" s="111"/>
      <c r="P13" s="110"/>
      <c r="Q13" s="111"/>
      <c r="R13" s="110"/>
      <c r="S13" s="111"/>
      <c r="T13" s="110"/>
      <c r="U13" s="111"/>
      <c r="V13" s="110"/>
      <c r="W13" s="111"/>
      <c r="X13" s="110"/>
      <c r="Y13" s="111"/>
      <c r="Z13" s="110"/>
      <c r="AA13" s="111"/>
      <c r="AB13" s="110"/>
      <c r="AC13" s="111"/>
      <c r="AD13" s="110"/>
      <c r="AE13" s="111"/>
      <c r="AF13" s="110"/>
      <c r="AG13" s="111"/>
    </row>
    <row r="14" spans="1:86" s="16" customFormat="1" ht="20.100000000000001" customHeight="1">
      <c r="A14" s="38" t="s">
        <v>40</v>
      </c>
      <c r="B14" s="38"/>
      <c r="C14" s="38"/>
      <c r="D14" s="110"/>
      <c r="E14" s="111"/>
      <c r="F14" s="110"/>
      <c r="G14" s="111"/>
      <c r="H14" s="110"/>
      <c r="I14" s="111"/>
      <c r="J14" s="110"/>
      <c r="K14" s="111"/>
      <c r="L14" s="110"/>
      <c r="M14" s="111"/>
      <c r="N14" s="110"/>
      <c r="O14" s="111"/>
      <c r="P14" s="110"/>
      <c r="Q14" s="111"/>
      <c r="R14" s="110"/>
      <c r="S14" s="111"/>
      <c r="T14" s="110"/>
      <c r="U14" s="111"/>
      <c r="V14" s="110"/>
      <c r="W14" s="111"/>
      <c r="X14" s="110"/>
      <c r="Y14" s="111"/>
      <c r="Z14" s="110"/>
      <c r="AA14" s="111"/>
      <c r="AB14" s="110"/>
      <c r="AC14" s="111"/>
      <c r="AD14" s="110"/>
      <c r="AE14" s="111"/>
      <c r="AF14" s="110"/>
      <c r="AG14" s="111"/>
    </row>
    <row r="15" spans="1:86" s="16" customFormat="1" ht="20.100000000000001" customHeight="1">
      <c r="A15" s="38" t="s">
        <v>41</v>
      </c>
      <c r="B15" s="38"/>
      <c r="C15" s="38"/>
      <c r="D15" s="110"/>
      <c r="E15" s="111"/>
      <c r="F15" s="110"/>
      <c r="G15" s="111"/>
      <c r="H15" s="110"/>
      <c r="I15" s="111"/>
      <c r="J15" s="110"/>
      <c r="K15" s="111"/>
      <c r="L15" s="110"/>
      <c r="M15" s="111"/>
      <c r="N15" s="110"/>
      <c r="O15" s="111"/>
      <c r="P15" s="110"/>
      <c r="Q15" s="111"/>
      <c r="R15" s="110"/>
      <c r="S15" s="111"/>
      <c r="T15" s="110"/>
      <c r="U15" s="111"/>
      <c r="V15" s="110"/>
      <c r="W15" s="111"/>
      <c r="X15" s="110"/>
      <c r="Y15" s="111"/>
      <c r="Z15" s="110"/>
      <c r="AA15" s="111"/>
      <c r="AB15" s="110"/>
      <c r="AC15" s="111"/>
      <c r="AD15" s="110"/>
      <c r="AE15" s="111"/>
      <c r="AF15" s="110"/>
      <c r="AG15" s="111"/>
    </row>
    <row r="16" spans="1:86" s="16" customFormat="1" ht="20.100000000000001" customHeight="1">
      <c r="A16" s="38" t="s">
        <v>42</v>
      </c>
      <c r="B16" s="38"/>
      <c r="C16" s="38"/>
      <c r="D16" s="110"/>
      <c r="E16" s="111"/>
      <c r="F16" s="110"/>
      <c r="G16" s="111"/>
      <c r="H16" s="110"/>
      <c r="I16" s="111"/>
      <c r="J16" s="110"/>
      <c r="K16" s="111"/>
      <c r="L16" s="110"/>
      <c r="M16" s="111"/>
      <c r="N16" s="110"/>
      <c r="O16" s="111"/>
      <c r="P16" s="110"/>
      <c r="Q16" s="111"/>
      <c r="R16" s="110"/>
      <c r="S16" s="111"/>
      <c r="T16" s="110"/>
      <c r="U16" s="111"/>
      <c r="V16" s="110"/>
      <c r="W16" s="111"/>
      <c r="X16" s="110"/>
      <c r="Y16" s="111"/>
      <c r="Z16" s="110"/>
      <c r="AA16" s="111"/>
      <c r="AB16" s="110"/>
      <c r="AC16" s="111"/>
      <c r="AD16" s="110"/>
      <c r="AE16" s="111"/>
      <c r="AF16" s="110"/>
      <c r="AG16" s="111"/>
    </row>
    <row r="17" spans="1:33" s="16" customFormat="1" ht="20.100000000000001" customHeight="1">
      <c r="A17" s="122" t="s">
        <v>89</v>
      </c>
      <c r="B17" s="122"/>
      <c r="C17" s="122"/>
      <c r="D17" s="248"/>
      <c r="E17" s="263"/>
      <c r="F17" s="248"/>
      <c r="G17" s="263"/>
      <c r="H17" s="248"/>
      <c r="I17" s="263"/>
      <c r="J17" s="110"/>
      <c r="K17" s="111"/>
      <c r="L17" s="110"/>
      <c r="M17" s="111"/>
      <c r="N17" s="110"/>
      <c r="O17" s="111"/>
      <c r="P17" s="110"/>
      <c r="Q17" s="111"/>
      <c r="R17" s="110"/>
      <c r="S17" s="111"/>
      <c r="T17" s="110"/>
      <c r="U17" s="111"/>
      <c r="V17" s="110"/>
      <c r="W17" s="111"/>
      <c r="X17" s="110"/>
      <c r="Y17" s="111"/>
      <c r="Z17" s="110"/>
      <c r="AA17" s="111"/>
      <c r="AB17" s="110"/>
      <c r="AC17" s="111"/>
      <c r="AD17" s="110"/>
      <c r="AE17" s="111"/>
      <c r="AF17" s="110"/>
      <c r="AG17" s="111"/>
    </row>
    <row r="18" spans="1:33" s="16" customFormat="1" ht="20.100000000000001" customHeight="1">
      <c r="A18" s="122" t="s">
        <v>265</v>
      </c>
      <c r="B18" s="122"/>
      <c r="C18" s="122"/>
      <c r="D18" s="122"/>
      <c r="E18" s="122"/>
      <c r="F18" s="122"/>
      <c r="G18" s="122"/>
      <c r="H18" s="122"/>
      <c r="I18" s="122"/>
      <c r="J18" s="110"/>
      <c r="K18" s="111"/>
      <c r="L18" s="110"/>
      <c r="M18" s="111"/>
      <c r="N18" s="110"/>
      <c r="O18" s="111"/>
      <c r="P18" s="110"/>
      <c r="Q18" s="111"/>
      <c r="R18" s="110"/>
      <c r="S18" s="111"/>
      <c r="T18" s="110"/>
      <c r="U18" s="111"/>
      <c r="V18" s="110"/>
      <c r="W18" s="111"/>
      <c r="X18" s="110"/>
      <c r="Y18" s="111"/>
      <c r="Z18" s="110"/>
      <c r="AA18" s="111"/>
      <c r="AB18" s="110"/>
      <c r="AC18" s="111"/>
      <c r="AD18" s="110"/>
      <c r="AE18" s="111"/>
      <c r="AF18" s="110"/>
      <c r="AG18" s="111"/>
    </row>
    <row r="19" spans="1:33" s="16" customFormat="1" ht="20.100000000000001" customHeight="1">
      <c r="A19" s="122" t="s">
        <v>237</v>
      </c>
      <c r="B19" s="122"/>
      <c r="C19" s="122"/>
      <c r="D19" s="248"/>
      <c r="E19" s="263"/>
      <c r="F19" s="248"/>
      <c r="G19" s="263"/>
      <c r="H19" s="248"/>
      <c r="I19" s="263"/>
      <c r="J19" s="110"/>
      <c r="K19" s="111"/>
      <c r="L19" s="110"/>
      <c r="M19" s="111"/>
      <c r="N19" s="110"/>
      <c r="O19" s="111"/>
      <c r="P19" s="110"/>
      <c r="Q19" s="111"/>
      <c r="R19" s="110"/>
      <c r="S19" s="111"/>
      <c r="T19" s="110"/>
      <c r="U19" s="111"/>
      <c r="V19" s="110"/>
      <c r="W19" s="111"/>
      <c r="X19" s="110"/>
      <c r="Y19" s="111"/>
      <c r="Z19" s="110"/>
      <c r="AA19" s="111"/>
      <c r="AB19" s="110"/>
      <c r="AC19" s="111"/>
      <c r="AD19" s="110"/>
      <c r="AE19" s="111"/>
      <c r="AF19" s="110"/>
      <c r="AG19" s="111"/>
    </row>
    <row r="20" spans="1:33" s="16" customFormat="1" ht="20.100000000000001" customHeight="1">
      <c r="D20" s="110"/>
      <c r="E20" s="111"/>
      <c r="F20" s="110"/>
      <c r="G20" s="111"/>
      <c r="H20" s="110"/>
      <c r="I20" s="111"/>
      <c r="J20" s="110"/>
      <c r="K20" s="111"/>
      <c r="L20" s="110"/>
      <c r="M20" s="111"/>
      <c r="N20" s="110"/>
      <c r="O20" s="111"/>
      <c r="P20" s="110"/>
      <c r="Q20" s="111"/>
      <c r="R20" s="110"/>
      <c r="S20" s="111"/>
      <c r="T20" s="110"/>
      <c r="U20" s="111"/>
      <c r="V20" s="110"/>
      <c r="W20" s="111"/>
      <c r="X20" s="110"/>
      <c r="Y20" s="111"/>
      <c r="Z20" s="110"/>
      <c r="AA20" s="111"/>
      <c r="AB20" s="110"/>
      <c r="AC20" s="111"/>
      <c r="AD20" s="110"/>
      <c r="AE20" s="111"/>
      <c r="AF20" s="110"/>
      <c r="AG20" s="111"/>
    </row>
    <row r="21" spans="1:33" s="16" customFormat="1" ht="20.100000000000001" customHeight="1">
      <c r="A21" s="21" t="s">
        <v>27</v>
      </c>
      <c r="B21" s="21"/>
      <c r="C21" s="21"/>
      <c r="D21" s="110"/>
      <c r="E21" s="111"/>
      <c r="F21" s="110"/>
      <c r="G21" s="111"/>
      <c r="H21" s="110"/>
      <c r="I21" s="111"/>
      <c r="J21" s="110"/>
      <c r="K21" s="111"/>
      <c r="L21" s="110"/>
      <c r="M21" s="111"/>
      <c r="N21" s="110"/>
      <c r="O21" s="111"/>
      <c r="P21" s="110"/>
      <c r="Q21" s="111"/>
      <c r="R21" s="110"/>
      <c r="S21" s="111"/>
      <c r="T21" s="110"/>
      <c r="U21" s="111"/>
      <c r="V21" s="110"/>
      <c r="W21" s="111"/>
      <c r="X21" s="110"/>
      <c r="Y21" s="111"/>
      <c r="Z21" s="110"/>
      <c r="AA21" s="111"/>
      <c r="AB21" s="110"/>
      <c r="AC21" s="111"/>
      <c r="AD21" s="110"/>
      <c r="AE21" s="111"/>
      <c r="AF21" s="110"/>
      <c r="AG21" s="111"/>
    </row>
    <row r="22" spans="1:33" s="16" customFormat="1" ht="20.100000000000001" customHeight="1">
      <c r="D22" s="110"/>
      <c r="E22" s="111"/>
      <c r="F22" s="110"/>
      <c r="G22" s="111"/>
      <c r="H22" s="110"/>
      <c r="I22" s="111"/>
      <c r="J22" s="110"/>
      <c r="K22" s="111"/>
      <c r="L22" s="110"/>
      <c r="M22" s="111"/>
      <c r="N22" s="110"/>
      <c r="O22" s="111"/>
      <c r="P22" s="110"/>
      <c r="Q22" s="111"/>
      <c r="R22" s="110"/>
      <c r="S22" s="111"/>
      <c r="T22" s="110"/>
      <c r="U22" s="111"/>
      <c r="V22" s="110"/>
      <c r="W22" s="111"/>
      <c r="X22" s="110"/>
      <c r="Y22" s="111"/>
      <c r="Z22" s="110"/>
      <c r="AA22" s="111"/>
      <c r="AB22" s="110"/>
      <c r="AC22" s="111"/>
      <c r="AD22" s="110"/>
      <c r="AE22" s="111"/>
      <c r="AF22" s="110"/>
      <c r="AG22" s="111"/>
    </row>
  </sheetData>
  <mergeCells count="8">
    <mergeCell ref="A3:D3"/>
    <mergeCell ref="B5:C5"/>
    <mergeCell ref="N5:O5"/>
    <mergeCell ref="D5:E5"/>
    <mergeCell ref="F5:G5"/>
    <mergeCell ref="H5:I5"/>
    <mergeCell ref="J5:K5"/>
    <mergeCell ref="L5:M5"/>
  </mergeCells>
  <phoneticPr fontId="13" type="noConversion"/>
  <hyperlinks>
    <hyperlink ref="O1" location="索引!A1" display="索引" xr:uid="{00000000-0004-0000-0100-000000000000}"/>
  </hyperlinks>
  <pageMargins left="0.70866141732283472" right="0.70866141732283472" top="0.74803149606299213" bottom="0.74803149606299213" header="0.31496062992125984" footer="0.31496062992125984"/>
  <pageSetup paperSize="9" scale="48" orientation="landscape" r:id="rId1"/>
  <colBreaks count="1" manualBreakCount="1">
    <brk id="17" max="2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85"/>
  <sheetViews>
    <sheetView view="pageBreakPreview" zoomScaleNormal="100" zoomScaleSheetLayoutView="100" workbookViewId="0">
      <selection activeCell="B7" sqref="B7"/>
    </sheetView>
  </sheetViews>
  <sheetFormatPr defaultRowHeight="20.100000000000001" customHeight="1"/>
  <cols>
    <col min="1" max="1" width="28.7109375" style="63" customWidth="1"/>
    <col min="2" max="6" width="28.7109375" style="64" customWidth="1"/>
    <col min="7" max="7" width="20.7109375" style="35" customWidth="1"/>
    <col min="8" max="8" width="28.7109375" style="35" customWidth="1"/>
    <col min="9" max="10" width="10.7109375" style="35" customWidth="1"/>
    <col min="11" max="11" width="28.7109375" style="35" customWidth="1"/>
    <col min="12" max="22" width="10.7109375" style="35" customWidth="1"/>
    <col min="23" max="16384" width="9.140625" style="3"/>
  </cols>
  <sheetData>
    <row r="1" spans="1:24" ht="20.100000000000001" customHeight="1">
      <c r="A1" s="272" t="s">
        <v>239</v>
      </c>
      <c r="B1" s="273"/>
      <c r="C1" s="273"/>
      <c r="D1" s="273"/>
      <c r="E1" s="248"/>
      <c r="F1" s="126" t="s">
        <v>6</v>
      </c>
      <c r="G1" s="122"/>
      <c r="H1" s="113"/>
      <c r="I1" s="273"/>
      <c r="J1" s="248"/>
      <c r="K1" s="248"/>
      <c r="L1" s="41"/>
      <c r="N1" s="3"/>
      <c r="O1" s="3"/>
      <c r="P1" s="3"/>
      <c r="Q1" s="3"/>
      <c r="R1" s="3"/>
      <c r="S1" s="3"/>
      <c r="T1" s="3"/>
      <c r="U1" s="3"/>
      <c r="V1" s="3"/>
    </row>
    <row r="2" spans="1:24" ht="20.100000000000001" customHeight="1">
      <c r="A2" s="274"/>
      <c r="B2" s="273"/>
      <c r="C2" s="273"/>
      <c r="D2" s="273"/>
      <c r="E2" s="248"/>
      <c r="F2" s="248"/>
      <c r="G2" s="248"/>
      <c r="H2" s="248"/>
      <c r="I2" s="273"/>
      <c r="J2" s="248"/>
      <c r="K2" s="248"/>
      <c r="L2" s="41"/>
      <c r="M2" s="29"/>
      <c r="N2" s="3"/>
      <c r="O2" s="3"/>
      <c r="P2" s="3"/>
      <c r="Q2" s="3"/>
      <c r="R2" s="3"/>
      <c r="S2" s="3"/>
      <c r="T2" s="3"/>
      <c r="U2" s="3"/>
      <c r="V2" s="3"/>
    </row>
    <row r="3" spans="1:24" ht="20.100000000000001" customHeight="1">
      <c r="A3" s="331" t="s">
        <v>48</v>
      </c>
      <c r="B3" s="325"/>
      <c r="C3" s="325"/>
      <c r="D3" s="325"/>
      <c r="E3" s="325"/>
      <c r="F3" s="325"/>
      <c r="G3" s="325"/>
      <c r="H3" s="325"/>
      <c r="I3" s="325"/>
      <c r="J3" s="325"/>
      <c r="K3" s="325"/>
      <c r="L3" s="42"/>
      <c r="M3" s="32"/>
      <c r="N3" s="3"/>
      <c r="O3" s="3"/>
      <c r="P3" s="3"/>
      <c r="Q3" s="3"/>
      <c r="R3" s="3"/>
      <c r="S3" s="3"/>
      <c r="T3" s="3"/>
      <c r="U3" s="3"/>
      <c r="V3" s="3"/>
    </row>
    <row r="4" spans="1:24" ht="20.100000000000001" customHeight="1">
      <c r="A4" s="275"/>
      <c r="B4" s="276"/>
      <c r="C4" s="276"/>
      <c r="D4" s="276"/>
      <c r="E4" s="276"/>
      <c r="F4" s="276"/>
      <c r="G4" s="271"/>
      <c r="H4" s="271"/>
      <c r="I4" s="271"/>
      <c r="J4" s="271"/>
      <c r="K4" s="271"/>
      <c r="L4" s="42"/>
      <c r="M4" s="32"/>
      <c r="N4" s="3"/>
      <c r="O4" s="3"/>
      <c r="P4" s="3"/>
      <c r="Q4" s="3"/>
      <c r="R4" s="3"/>
      <c r="S4" s="3"/>
      <c r="T4" s="3"/>
      <c r="U4" s="3"/>
      <c r="V4" s="3"/>
    </row>
    <row r="5" spans="1:24" s="66" customFormat="1" ht="39.950000000000003" customHeight="1">
      <c r="A5" s="328" t="s">
        <v>283</v>
      </c>
      <c r="B5" s="328"/>
      <c r="C5" s="329" t="s">
        <v>288</v>
      </c>
      <c r="D5" s="330"/>
      <c r="E5" s="329" t="s">
        <v>291</v>
      </c>
      <c r="F5" s="330"/>
      <c r="G5" s="30"/>
      <c r="H5" s="30"/>
      <c r="I5" s="65"/>
      <c r="J5" s="30"/>
      <c r="K5" s="30"/>
      <c r="L5" s="65"/>
      <c r="M5" s="30"/>
    </row>
    <row r="6" spans="1:24" s="66" customFormat="1" ht="39.950000000000003" customHeight="1">
      <c r="A6" s="310" t="s">
        <v>74</v>
      </c>
      <c r="B6" s="310" t="s">
        <v>75</v>
      </c>
      <c r="C6" s="311" t="s">
        <v>289</v>
      </c>
      <c r="D6" s="311" t="s">
        <v>290</v>
      </c>
      <c r="E6" s="312" t="s">
        <v>289</v>
      </c>
      <c r="F6" s="312" t="s">
        <v>290</v>
      </c>
      <c r="I6" s="65"/>
      <c r="J6" s="30"/>
      <c r="K6" s="30"/>
      <c r="L6" s="65"/>
      <c r="M6" s="30"/>
    </row>
    <row r="7" spans="1:24" s="30" customFormat="1" ht="39.950000000000003" customHeight="1">
      <c r="A7" s="313" t="s">
        <v>56</v>
      </c>
      <c r="B7" s="314">
        <v>7281</v>
      </c>
      <c r="C7" s="317" t="s">
        <v>56</v>
      </c>
      <c r="D7" s="318">
        <v>10452</v>
      </c>
      <c r="E7" s="317" t="s">
        <v>56</v>
      </c>
      <c r="F7" s="318" t="s">
        <v>292</v>
      </c>
      <c r="I7" s="40"/>
      <c r="J7" s="40"/>
      <c r="K7" s="40"/>
      <c r="L7" s="40"/>
      <c r="M7" s="40"/>
      <c r="N7" s="3"/>
      <c r="O7" s="3"/>
      <c r="P7" s="3"/>
      <c r="Q7" s="3"/>
      <c r="R7" s="3"/>
      <c r="S7" s="3"/>
      <c r="T7" s="3"/>
      <c r="U7" s="3"/>
      <c r="V7" s="3"/>
      <c r="W7" s="3"/>
      <c r="X7" s="3"/>
    </row>
    <row r="8" spans="1:24" s="30" customFormat="1" ht="39.950000000000003" customHeight="1">
      <c r="A8" s="315" t="s">
        <v>284</v>
      </c>
      <c r="B8" s="316">
        <v>2320</v>
      </c>
      <c r="C8" s="317" t="s">
        <v>279</v>
      </c>
      <c r="D8" s="318">
        <v>2972</v>
      </c>
      <c r="E8" s="317" t="s">
        <v>279</v>
      </c>
      <c r="F8" s="318">
        <v>3960</v>
      </c>
      <c r="I8" s="40"/>
      <c r="J8" s="40"/>
      <c r="K8" s="40"/>
      <c r="L8" s="40"/>
      <c r="M8" s="40"/>
      <c r="N8" s="3"/>
      <c r="O8" s="3"/>
      <c r="P8" s="3"/>
      <c r="Q8" s="3"/>
      <c r="R8" s="3"/>
      <c r="S8" s="3"/>
      <c r="T8" s="3"/>
      <c r="U8" s="3"/>
      <c r="V8" s="3"/>
      <c r="W8" s="3"/>
      <c r="X8" s="3"/>
    </row>
    <row r="9" spans="1:24" s="30" customFormat="1" ht="39.950000000000003" customHeight="1">
      <c r="A9" s="315" t="s">
        <v>285</v>
      </c>
      <c r="B9" s="316">
        <v>2028</v>
      </c>
      <c r="C9" s="317" t="s">
        <v>280</v>
      </c>
      <c r="D9" s="318">
        <v>2322</v>
      </c>
      <c r="E9" s="317" t="s">
        <v>280</v>
      </c>
      <c r="F9" s="318">
        <v>2546</v>
      </c>
      <c r="I9" s="40"/>
      <c r="J9" s="40"/>
      <c r="K9" s="40"/>
      <c r="L9" s="40"/>
      <c r="M9" s="40"/>
      <c r="N9" s="3"/>
      <c r="O9" s="3"/>
      <c r="P9" s="3"/>
      <c r="Q9" s="3"/>
      <c r="R9" s="3"/>
      <c r="S9" s="3"/>
      <c r="T9" s="3"/>
      <c r="U9" s="3"/>
      <c r="V9" s="3"/>
      <c r="W9" s="3"/>
      <c r="X9" s="3"/>
    </row>
    <row r="10" spans="1:24" ht="39.950000000000003" customHeight="1">
      <c r="A10" s="315" t="s">
        <v>286</v>
      </c>
      <c r="B10" s="316">
        <v>879</v>
      </c>
      <c r="C10" s="317" t="s">
        <v>281</v>
      </c>
      <c r="D10" s="318">
        <v>1040</v>
      </c>
      <c r="E10" s="317" t="s">
        <v>281</v>
      </c>
      <c r="F10" s="318">
        <v>1120</v>
      </c>
      <c r="I10" s="40"/>
      <c r="J10" s="40"/>
      <c r="K10" s="40"/>
      <c r="L10" s="40"/>
      <c r="M10" s="40"/>
      <c r="N10" s="3"/>
      <c r="O10" s="3"/>
      <c r="P10" s="3"/>
      <c r="Q10" s="3"/>
      <c r="R10" s="3"/>
      <c r="S10" s="3"/>
      <c r="T10" s="3"/>
      <c r="U10" s="3"/>
      <c r="V10" s="3"/>
    </row>
    <row r="11" spans="1:24" ht="39.950000000000003" customHeight="1">
      <c r="A11" s="315" t="s">
        <v>287</v>
      </c>
      <c r="B11" s="316">
        <v>746</v>
      </c>
      <c r="C11" s="317" t="s">
        <v>282</v>
      </c>
      <c r="D11" s="318">
        <v>912</v>
      </c>
      <c r="E11" s="317" t="s">
        <v>282</v>
      </c>
      <c r="F11" s="318">
        <v>996</v>
      </c>
      <c r="I11" s="40"/>
      <c r="J11" s="40"/>
      <c r="K11" s="40"/>
      <c r="L11" s="40"/>
      <c r="M11" s="40"/>
      <c r="N11" s="3"/>
      <c r="O11" s="3"/>
      <c r="P11" s="3"/>
      <c r="Q11" s="3"/>
      <c r="R11" s="3"/>
      <c r="S11" s="3"/>
      <c r="T11" s="3"/>
      <c r="U11" s="3"/>
      <c r="V11" s="3"/>
    </row>
    <row r="12" spans="1:24" ht="20.100000000000001" customHeight="1">
      <c r="A12" s="41"/>
      <c r="B12" s="41"/>
      <c r="C12" s="41"/>
      <c r="D12" s="41"/>
      <c r="E12" s="273"/>
      <c r="F12" s="273"/>
      <c r="G12" s="40"/>
      <c r="H12" s="40"/>
      <c r="I12" s="40"/>
      <c r="J12" s="40"/>
      <c r="K12" s="40"/>
      <c r="L12" s="40"/>
      <c r="M12" s="40"/>
      <c r="N12" s="3"/>
      <c r="O12" s="3"/>
      <c r="P12" s="3"/>
      <c r="Q12" s="3"/>
      <c r="R12" s="3"/>
      <c r="S12" s="3"/>
      <c r="T12" s="3"/>
      <c r="U12" s="3"/>
      <c r="V12" s="3"/>
    </row>
    <row r="13" spans="1:24" ht="20.100000000000001" customHeight="1">
      <c r="A13" s="44" t="s">
        <v>43</v>
      </c>
      <c r="B13" s="41"/>
      <c r="C13" s="41"/>
      <c r="D13" s="41"/>
      <c r="E13" s="29"/>
      <c r="F13" s="29"/>
      <c r="G13" s="29"/>
      <c r="H13" s="29"/>
      <c r="I13" s="41"/>
      <c r="J13" s="29"/>
      <c r="K13" s="29"/>
      <c r="L13" s="41"/>
      <c r="M13" s="29"/>
    </row>
    <row r="14" spans="1:24" ht="20.100000000000001" customHeight="1">
      <c r="A14" s="28"/>
      <c r="B14" s="43"/>
      <c r="C14" s="43"/>
      <c r="D14" s="43"/>
      <c r="E14" s="31"/>
      <c r="F14" s="31"/>
      <c r="G14" s="31"/>
      <c r="H14" s="31"/>
      <c r="I14" s="43"/>
      <c r="J14" s="29"/>
      <c r="K14" s="29"/>
      <c r="L14" s="41"/>
      <c r="M14" s="29"/>
    </row>
    <row r="15" spans="1:24" ht="20.100000000000001" customHeight="1">
      <c r="A15" s="28"/>
      <c r="B15" s="31"/>
      <c r="C15" s="31"/>
      <c r="D15" s="31"/>
      <c r="E15" s="31"/>
      <c r="F15" s="31"/>
      <c r="G15" s="31"/>
      <c r="H15" s="31"/>
    </row>
    <row r="16" spans="1:24" ht="39.950000000000003" customHeight="1">
      <c r="A16" s="28"/>
      <c r="B16" s="31"/>
      <c r="C16" s="31"/>
      <c r="D16" s="31"/>
      <c r="E16" s="31"/>
      <c r="F16" s="31"/>
      <c r="G16" s="31"/>
      <c r="H16" s="31"/>
    </row>
    <row r="17" spans="1:8" ht="20.100000000000001" customHeight="1">
      <c r="A17" s="28"/>
      <c r="B17" s="31"/>
      <c r="C17" s="31"/>
      <c r="D17" s="31"/>
      <c r="E17" s="31"/>
      <c r="F17" s="31"/>
      <c r="G17" s="31"/>
      <c r="H17" s="31"/>
    </row>
    <row r="18" spans="1:8" ht="20.100000000000001" customHeight="1">
      <c r="A18" s="28"/>
      <c r="B18" s="31"/>
      <c r="C18" s="31"/>
      <c r="D18" s="31"/>
      <c r="E18" s="31"/>
      <c r="F18" s="31"/>
      <c r="G18" s="31"/>
      <c r="H18" s="31"/>
    </row>
    <row r="19" spans="1:8" ht="20.100000000000001" customHeight="1">
      <c r="A19" s="28"/>
      <c r="B19" s="31"/>
      <c r="C19" s="31"/>
      <c r="D19" s="31"/>
      <c r="E19" s="31"/>
      <c r="F19" s="31"/>
      <c r="G19" s="31"/>
      <c r="H19" s="31"/>
    </row>
    <row r="20" spans="1:8" ht="20.100000000000001" customHeight="1">
      <c r="A20" s="28"/>
      <c r="B20" s="31"/>
      <c r="C20" s="31"/>
      <c r="D20" s="31"/>
      <c r="E20" s="31"/>
      <c r="F20" s="31"/>
      <c r="G20" s="31"/>
      <c r="H20" s="31"/>
    </row>
    <row r="21" spans="1:8" ht="20.100000000000001" customHeight="1">
      <c r="A21" s="28"/>
      <c r="B21" s="31"/>
      <c r="C21" s="31"/>
      <c r="D21" s="31"/>
      <c r="E21" s="31"/>
      <c r="F21" s="31"/>
      <c r="G21" s="31"/>
      <c r="H21" s="31"/>
    </row>
    <row r="22" spans="1:8" ht="20.100000000000001" customHeight="1">
      <c r="A22" s="28"/>
      <c r="B22" s="31"/>
      <c r="C22" s="31"/>
      <c r="D22" s="31"/>
      <c r="E22" s="31"/>
      <c r="F22" s="31"/>
      <c r="G22" s="31"/>
      <c r="H22" s="31"/>
    </row>
    <row r="23" spans="1:8" ht="20.100000000000001" customHeight="1">
      <c r="A23" s="28"/>
      <c r="B23" s="31"/>
      <c r="C23" s="31"/>
      <c r="D23" s="31"/>
      <c r="E23" s="31"/>
      <c r="F23" s="31"/>
      <c r="G23" s="31"/>
      <c r="H23" s="31"/>
    </row>
    <row r="24" spans="1:8" ht="20.100000000000001" customHeight="1">
      <c r="A24" s="28"/>
      <c r="B24" s="31"/>
      <c r="C24" s="31"/>
      <c r="D24" s="31"/>
      <c r="E24" s="31"/>
      <c r="F24" s="31"/>
      <c r="G24" s="31"/>
      <c r="H24" s="31"/>
    </row>
    <row r="25" spans="1:8" ht="20.100000000000001" customHeight="1">
      <c r="A25" s="28"/>
      <c r="B25" s="31"/>
      <c r="C25" s="31"/>
      <c r="D25" s="31"/>
      <c r="E25" s="31"/>
      <c r="F25" s="31"/>
      <c r="G25" s="31"/>
      <c r="H25" s="31"/>
    </row>
    <row r="26" spans="1:8" ht="20.100000000000001" customHeight="1">
      <c r="A26" s="28"/>
      <c r="B26" s="31"/>
      <c r="C26" s="31"/>
      <c r="D26" s="31"/>
      <c r="E26" s="31"/>
      <c r="F26" s="31"/>
      <c r="G26" s="31"/>
      <c r="H26" s="31"/>
    </row>
    <row r="27" spans="1:8" ht="20.100000000000001" customHeight="1">
      <c r="A27" s="28"/>
      <c r="B27" s="31"/>
      <c r="C27" s="31"/>
      <c r="D27" s="31"/>
      <c r="E27" s="31"/>
      <c r="F27" s="31"/>
      <c r="G27" s="31"/>
      <c r="H27" s="31"/>
    </row>
    <row r="28" spans="1:8" ht="20.100000000000001" customHeight="1">
      <c r="A28" s="28"/>
      <c r="B28" s="31"/>
      <c r="C28" s="31"/>
      <c r="D28" s="31"/>
      <c r="E28" s="31"/>
      <c r="F28" s="31"/>
      <c r="G28" s="31"/>
      <c r="H28" s="31"/>
    </row>
    <row r="29" spans="1:8" ht="20.100000000000001" customHeight="1">
      <c r="A29" s="28"/>
      <c r="B29" s="31"/>
      <c r="C29" s="31"/>
      <c r="D29" s="31"/>
      <c r="E29" s="31"/>
      <c r="F29" s="31"/>
      <c r="G29" s="31"/>
      <c r="H29" s="31"/>
    </row>
    <row r="30" spans="1:8" ht="20.100000000000001" customHeight="1">
      <c r="A30" s="28"/>
      <c r="B30" s="31"/>
      <c r="C30" s="31"/>
      <c r="D30" s="31"/>
      <c r="E30" s="31"/>
      <c r="F30" s="31"/>
      <c r="G30" s="31"/>
      <c r="H30" s="31"/>
    </row>
    <row r="31" spans="1:8" ht="20.100000000000001" customHeight="1">
      <c r="A31" s="28"/>
      <c r="B31" s="31"/>
      <c r="C31" s="31"/>
      <c r="D31" s="31"/>
      <c r="E31" s="31"/>
      <c r="F31" s="31"/>
      <c r="G31" s="31"/>
      <c r="H31" s="31"/>
    </row>
    <row r="32" spans="1:8" ht="20.100000000000001" customHeight="1">
      <c r="A32" s="28"/>
      <c r="B32" s="31"/>
      <c r="C32" s="31"/>
      <c r="D32" s="31"/>
      <c r="E32" s="31"/>
      <c r="F32" s="31"/>
      <c r="G32" s="31"/>
      <c r="H32" s="31"/>
    </row>
    <row r="33" spans="1:8" ht="20.100000000000001" customHeight="1">
      <c r="A33" s="28"/>
      <c r="B33" s="31"/>
      <c r="C33" s="31"/>
      <c r="D33" s="31"/>
      <c r="E33" s="31"/>
      <c r="F33" s="31"/>
      <c r="G33" s="31"/>
      <c r="H33" s="31"/>
    </row>
    <row r="34" spans="1:8" ht="20.100000000000001" customHeight="1">
      <c r="A34" s="28"/>
      <c r="B34" s="31"/>
      <c r="C34" s="31"/>
      <c r="D34" s="31"/>
      <c r="E34" s="31"/>
      <c r="F34" s="31"/>
      <c r="G34" s="31"/>
      <c r="H34" s="31"/>
    </row>
    <row r="35" spans="1:8" ht="20.100000000000001" customHeight="1">
      <c r="A35" s="28"/>
      <c r="B35" s="31"/>
      <c r="C35" s="31"/>
      <c r="D35" s="31"/>
      <c r="E35" s="31"/>
      <c r="F35" s="31"/>
      <c r="G35" s="31"/>
      <c r="H35" s="31"/>
    </row>
    <row r="36" spans="1:8" ht="20.100000000000001" customHeight="1">
      <c r="A36" s="28"/>
      <c r="B36" s="31"/>
      <c r="C36" s="31"/>
      <c r="D36" s="31"/>
      <c r="E36" s="31"/>
      <c r="F36" s="31"/>
      <c r="G36" s="31"/>
      <c r="H36" s="31"/>
    </row>
    <row r="37" spans="1:8" ht="20.100000000000001" customHeight="1">
      <c r="A37" s="28"/>
      <c r="B37" s="31"/>
      <c r="C37" s="31"/>
      <c r="D37" s="31"/>
      <c r="E37" s="31"/>
      <c r="F37" s="31"/>
      <c r="G37" s="31"/>
      <c r="H37" s="31"/>
    </row>
    <row r="38" spans="1:8" ht="20.100000000000001" customHeight="1">
      <c r="A38" s="28"/>
      <c r="B38" s="31"/>
      <c r="C38" s="31"/>
      <c r="D38" s="31"/>
      <c r="E38" s="31"/>
      <c r="F38" s="31"/>
      <c r="G38" s="31"/>
      <c r="H38" s="31"/>
    </row>
    <row r="39" spans="1:8" ht="20.100000000000001" customHeight="1">
      <c r="A39" s="28"/>
      <c r="B39" s="31"/>
      <c r="C39" s="31"/>
      <c r="D39" s="31"/>
      <c r="E39" s="31"/>
      <c r="F39" s="31"/>
      <c r="G39" s="31"/>
      <c r="H39" s="31"/>
    </row>
    <row r="40" spans="1:8" ht="20.100000000000001" customHeight="1">
      <c r="A40" s="28"/>
      <c r="B40" s="31"/>
      <c r="C40" s="31"/>
      <c r="D40" s="31"/>
      <c r="E40" s="31"/>
      <c r="F40" s="31"/>
      <c r="G40" s="31"/>
      <c r="H40" s="31"/>
    </row>
    <row r="41" spans="1:8" ht="20.100000000000001" customHeight="1">
      <c r="A41" s="28"/>
      <c r="B41" s="31"/>
      <c r="C41" s="31"/>
      <c r="D41" s="31"/>
      <c r="E41" s="31"/>
      <c r="F41" s="31"/>
      <c r="G41" s="31"/>
      <c r="H41" s="31"/>
    </row>
    <row r="42" spans="1:8" ht="20.100000000000001" customHeight="1">
      <c r="A42" s="28"/>
      <c r="B42" s="31"/>
      <c r="C42" s="31"/>
      <c r="D42" s="31"/>
      <c r="E42" s="31"/>
      <c r="F42" s="31"/>
      <c r="G42" s="31"/>
      <c r="H42" s="31"/>
    </row>
    <row r="43" spans="1:8" ht="20.100000000000001" customHeight="1">
      <c r="A43" s="28"/>
      <c r="B43" s="31"/>
      <c r="C43" s="31"/>
      <c r="D43" s="31"/>
      <c r="E43" s="31"/>
      <c r="F43" s="31"/>
      <c r="G43" s="31"/>
      <c r="H43" s="31"/>
    </row>
    <row r="44" spans="1:8" ht="20.100000000000001" customHeight="1">
      <c r="A44" s="28"/>
      <c r="B44" s="31"/>
      <c r="C44" s="31"/>
      <c r="D44" s="31"/>
      <c r="E44" s="31"/>
      <c r="F44" s="31"/>
      <c r="G44" s="31"/>
      <c r="H44" s="31"/>
    </row>
    <row r="45" spans="1:8" ht="20.100000000000001" customHeight="1">
      <c r="A45" s="28"/>
      <c r="B45" s="31"/>
      <c r="C45" s="31"/>
      <c r="D45" s="31"/>
      <c r="E45" s="31"/>
      <c r="F45" s="31"/>
      <c r="G45" s="31"/>
      <c r="H45" s="31"/>
    </row>
    <row r="46" spans="1:8" ht="20.100000000000001" customHeight="1">
      <c r="A46" s="28"/>
      <c r="B46" s="31"/>
      <c r="C46" s="31"/>
      <c r="D46" s="31"/>
      <c r="E46" s="31"/>
      <c r="F46" s="31"/>
      <c r="G46" s="31"/>
      <c r="H46" s="31"/>
    </row>
    <row r="47" spans="1:8" ht="20.100000000000001" customHeight="1">
      <c r="A47" s="28"/>
      <c r="B47" s="31"/>
      <c r="C47" s="31"/>
      <c r="D47" s="31"/>
      <c r="E47" s="31"/>
      <c r="F47" s="31"/>
      <c r="G47" s="31"/>
      <c r="H47" s="31"/>
    </row>
    <row r="48" spans="1:8" ht="20.100000000000001" customHeight="1">
      <c r="A48" s="28"/>
      <c r="B48" s="31"/>
      <c r="C48" s="31"/>
      <c r="D48" s="31"/>
      <c r="E48" s="31"/>
      <c r="F48" s="31"/>
      <c r="G48" s="31"/>
      <c r="H48" s="31"/>
    </row>
    <row r="49" spans="1:8" ht="20.100000000000001" customHeight="1">
      <c r="A49" s="28"/>
      <c r="B49" s="31"/>
      <c r="C49" s="31"/>
      <c r="D49" s="31"/>
      <c r="E49" s="31"/>
      <c r="F49" s="31"/>
      <c r="G49" s="31"/>
      <c r="H49" s="31"/>
    </row>
    <row r="50" spans="1:8" ht="20.100000000000001" customHeight="1">
      <c r="A50" s="28"/>
      <c r="B50" s="31"/>
      <c r="C50" s="31"/>
      <c r="D50" s="31"/>
      <c r="E50" s="31"/>
      <c r="F50" s="31"/>
      <c r="G50" s="31"/>
      <c r="H50" s="31"/>
    </row>
    <row r="51" spans="1:8" ht="20.100000000000001" customHeight="1">
      <c r="A51" s="28"/>
      <c r="B51" s="31"/>
      <c r="C51" s="31"/>
      <c r="D51" s="31"/>
      <c r="E51" s="31"/>
      <c r="F51" s="31"/>
      <c r="G51" s="31"/>
      <c r="H51" s="31"/>
    </row>
    <row r="52" spans="1:8" ht="20.100000000000001" customHeight="1">
      <c r="A52" s="28"/>
      <c r="B52" s="31"/>
      <c r="C52" s="31"/>
      <c r="D52" s="31"/>
      <c r="E52" s="31"/>
      <c r="F52" s="31"/>
      <c r="G52" s="31"/>
      <c r="H52" s="31"/>
    </row>
    <row r="53" spans="1:8" ht="39.950000000000003" customHeight="1">
      <c r="A53" s="28"/>
      <c r="B53" s="31"/>
      <c r="C53" s="31"/>
      <c r="D53" s="31"/>
      <c r="E53" s="31"/>
      <c r="F53" s="31"/>
      <c r="G53" s="31"/>
      <c r="H53" s="31"/>
    </row>
    <row r="54" spans="1:8" ht="20.100000000000001" customHeight="1">
      <c r="A54" s="28"/>
      <c r="B54" s="31"/>
      <c r="C54" s="31"/>
      <c r="D54" s="31"/>
      <c r="E54" s="31"/>
      <c r="F54" s="31"/>
      <c r="G54" s="31"/>
      <c r="H54" s="31"/>
    </row>
    <row r="55" spans="1:8" ht="20.100000000000001" customHeight="1">
      <c r="A55" s="28"/>
      <c r="B55" s="31"/>
      <c r="C55" s="31"/>
      <c r="D55" s="31"/>
      <c r="E55" s="31"/>
      <c r="F55" s="31"/>
      <c r="G55" s="31"/>
      <c r="H55" s="31"/>
    </row>
    <row r="56" spans="1:8" ht="20.100000000000001" customHeight="1">
      <c r="A56" s="28"/>
      <c r="B56" s="31"/>
      <c r="C56" s="31"/>
      <c r="D56" s="31"/>
      <c r="E56" s="31"/>
      <c r="F56" s="31"/>
      <c r="G56" s="31"/>
      <c r="H56" s="31"/>
    </row>
    <row r="57" spans="1:8" ht="20.100000000000001" customHeight="1">
      <c r="A57" s="28"/>
      <c r="B57" s="31"/>
      <c r="C57" s="31"/>
      <c r="D57" s="31"/>
      <c r="E57" s="31"/>
      <c r="F57" s="31"/>
      <c r="G57" s="31"/>
      <c r="H57" s="31"/>
    </row>
    <row r="58" spans="1:8" ht="20.100000000000001" customHeight="1">
      <c r="A58" s="28"/>
      <c r="B58" s="31"/>
      <c r="C58" s="31"/>
      <c r="D58" s="31"/>
      <c r="E58" s="31"/>
      <c r="F58" s="31"/>
      <c r="G58" s="31"/>
      <c r="H58" s="31"/>
    </row>
    <row r="59" spans="1:8" ht="20.100000000000001" customHeight="1">
      <c r="A59" s="28"/>
      <c r="B59" s="31"/>
      <c r="C59" s="31"/>
      <c r="D59" s="31"/>
      <c r="E59" s="31"/>
      <c r="F59" s="31"/>
      <c r="G59" s="31"/>
      <c r="H59" s="31"/>
    </row>
    <row r="60" spans="1:8" ht="20.100000000000001" customHeight="1">
      <c r="A60" s="28"/>
      <c r="B60" s="31"/>
      <c r="C60" s="31"/>
      <c r="D60" s="31"/>
      <c r="E60" s="31"/>
      <c r="F60" s="31"/>
      <c r="G60" s="31"/>
      <c r="H60" s="31"/>
    </row>
    <row r="61" spans="1:8" ht="20.100000000000001" customHeight="1">
      <c r="A61" s="28"/>
      <c r="B61" s="31"/>
      <c r="C61" s="31"/>
      <c r="D61" s="31"/>
      <c r="E61" s="31"/>
      <c r="F61" s="31"/>
      <c r="G61" s="31"/>
      <c r="H61" s="31"/>
    </row>
    <row r="62" spans="1:8" ht="20.100000000000001" customHeight="1">
      <c r="A62" s="28"/>
      <c r="B62" s="31"/>
      <c r="C62" s="31"/>
      <c r="D62" s="31"/>
      <c r="E62" s="31"/>
      <c r="F62" s="31"/>
      <c r="G62" s="31"/>
      <c r="H62" s="31"/>
    </row>
    <row r="63" spans="1:8" ht="20.100000000000001" customHeight="1">
      <c r="A63" s="28"/>
      <c r="B63" s="31"/>
      <c r="C63" s="31"/>
      <c r="D63" s="31"/>
      <c r="E63" s="31"/>
      <c r="F63" s="31"/>
      <c r="G63" s="31"/>
      <c r="H63" s="31"/>
    </row>
    <row r="64" spans="1:8" ht="20.100000000000001" customHeight="1">
      <c r="A64" s="28"/>
      <c r="B64" s="31"/>
      <c r="C64" s="31"/>
      <c r="D64" s="31"/>
      <c r="E64" s="31"/>
      <c r="F64" s="31"/>
      <c r="G64" s="31"/>
      <c r="H64" s="31"/>
    </row>
    <row r="65" spans="1:8" ht="20.100000000000001" customHeight="1">
      <c r="A65" s="28"/>
      <c r="B65" s="31"/>
      <c r="C65" s="31"/>
      <c r="D65" s="31"/>
      <c r="E65" s="31"/>
      <c r="F65" s="31"/>
      <c r="G65" s="31"/>
      <c r="H65" s="31"/>
    </row>
    <row r="66" spans="1:8" ht="20.100000000000001" customHeight="1">
      <c r="A66" s="28"/>
      <c r="B66" s="31"/>
      <c r="C66" s="31"/>
      <c r="D66" s="31"/>
      <c r="E66" s="31"/>
      <c r="F66" s="31"/>
      <c r="G66" s="31"/>
      <c r="H66" s="31"/>
    </row>
    <row r="67" spans="1:8" ht="20.100000000000001" customHeight="1">
      <c r="A67" s="28"/>
      <c r="B67" s="31"/>
      <c r="C67" s="31"/>
      <c r="D67" s="31"/>
      <c r="E67" s="31"/>
      <c r="F67" s="31"/>
      <c r="G67" s="31"/>
      <c r="H67" s="31"/>
    </row>
    <row r="68" spans="1:8" ht="20.100000000000001" customHeight="1">
      <c r="A68" s="28"/>
      <c r="B68" s="31"/>
      <c r="C68" s="31"/>
      <c r="D68" s="31"/>
      <c r="E68" s="31"/>
      <c r="F68" s="31"/>
      <c r="G68" s="31"/>
      <c r="H68" s="31"/>
    </row>
    <row r="69" spans="1:8" ht="20.100000000000001" customHeight="1">
      <c r="A69" s="28"/>
      <c r="B69" s="31"/>
      <c r="C69" s="31"/>
      <c r="D69" s="31"/>
      <c r="E69" s="31"/>
      <c r="F69" s="31"/>
      <c r="G69" s="31"/>
      <c r="H69" s="31"/>
    </row>
    <row r="70" spans="1:8" ht="20.100000000000001" customHeight="1">
      <c r="A70" s="28"/>
      <c r="B70" s="31"/>
      <c r="C70" s="31"/>
      <c r="D70" s="31"/>
      <c r="E70" s="31"/>
      <c r="F70" s="31"/>
      <c r="G70" s="31"/>
      <c r="H70" s="31"/>
    </row>
    <row r="71" spans="1:8" ht="20.100000000000001" customHeight="1">
      <c r="A71" s="28"/>
      <c r="B71" s="31"/>
      <c r="C71" s="31"/>
      <c r="D71" s="31"/>
      <c r="E71" s="31"/>
      <c r="F71" s="31"/>
      <c r="G71" s="31"/>
      <c r="H71" s="31"/>
    </row>
    <row r="72" spans="1:8" ht="20.100000000000001" customHeight="1">
      <c r="A72" s="28"/>
      <c r="B72" s="31"/>
      <c r="C72" s="31"/>
      <c r="D72" s="31"/>
      <c r="E72" s="31"/>
      <c r="F72" s="31"/>
      <c r="G72" s="31"/>
      <c r="H72" s="31"/>
    </row>
    <row r="73" spans="1:8" ht="20.100000000000001" customHeight="1">
      <c r="A73" s="28"/>
      <c r="B73" s="31"/>
      <c r="C73" s="31"/>
      <c r="D73" s="31"/>
      <c r="E73" s="31"/>
      <c r="F73" s="31"/>
      <c r="G73" s="31"/>
      <c r="H73" s="31"/>
    </row>
    <row r="74" spans="1:8" ht="20.100000000000001" customHeight="1">
      <c r="A74" s="28"/>
      <c r="B74" s="31"/>
      <c r="C74" s="31"/>
      <c r="D74" s="31"/>
      <c r="E74" s="31"/>
      <c r="F74" s="31"/>
      <c r="G74" s="31"/>
      <c r="H74" s="31"/>
    </row>
    <row r="75" spans="1:8" ht="20.100000000000001" customHeight="1">
      <c r="A75" s="28"/>
      <c r="B75" s="31"/>
      <c r="C75" s="31"/>
      <c r="D75" s="31"/>
      <c r="E75" s="31"/>
      <c r="F75" s="31"/>
      <c r="G75" s="31"/>
      <c r="H75" s="31"/>
    </row>
    <row r="76" spans="1:8" ht="20.100000000000001" customHeight="1">
      <c r="A76" s="28"/>
      <c r="B76" s="31"/>
      <c r="C76" s="31"/>
      <c r="D76" s="31"/>
      <c r="E76" s="31"/>
      <c r="F76" s="31"/>
      <c r="G76" s="31"/>
      <c r="H76" s="31"/>
    </row>
    <row r="77" spans="1:8" ht="20.100000000000001" customHeight="1">
      <c r="A77" s="28"/>
      <c r="B77" s="31"/>
      <c r="C77" s="31"/>
      <c r="D77" s="31"/>
      <c r="E77" s="31"/>
      <c r="F77" s="31"/>
      <c r="G77" s="31"/>
      <c r="H77" s="31"/>
    </row>
    <row r="78" spans="1:8" ht="20.100000000000001" customHeight="1">
      <c r="A78" s="28"/>
      <c r="B78" s="31"/>
      <c r="C78" s="31"/>
      <c r="D78" s="31"/>
      <c r="E78" s="31"/>
      <c r="F78" s="31"/>
      <c r="G78" s="31"/>
      <c r="H78" s="31"/>
    </row>
    <row r="79" spans="1:8" ht="20.100000000000001" customHeight="1">
      <c r="A79" s="28"/>
      <c r="B79" s="31"/>
      <c r="C79" s="31"/>
      <c r="D79" s="31"/>
      <c r="E79" s="31"/>
      <c r="F79" s="31"/>
      <c r="G79" s="31"/>
      <c r="H79" s="31"/>
    </row>
    <row r="80" spans="1:8" ht="20.100000000000001" customHeight="1">
      <c r="A80" s="28"/>
      <c r="B80" s="31"/>
      <c r="C80" s="31"/>
      <c r="D80" s="31"/>
      <c r="E80" s="31"/>
      <c r="F80" s="31"/>
      <c r="G80" s="31"/>
      <c r="H80" s="31"/>
    </row>
    <row r="81" spans="1:8" ht="20.100000000000001" customHeight="1">
      <c r="A81" s="28"/>
      <c r="B81" s="31"/>
      <c r="C81" s="31"/>
      <c r="D81" s="31"/>
      <c r="E81" s="31"/>
      <c r="F81" s="31"/>
      <c r="G81" s="31"/>
      <c r="H81" s="31"/>
    </row>
    <row r="82" spans="1:8" ht="20.100000000000001" customHeight="1">
      <c r="A82" s="28"/>
      <c r="B82" s="31"/>
      <c r="C82" s="31"/>
      <c r="D82" s="31"/>
      <c r="E82" s="31"/>
      <c r="F82" s="31"/>
      <c r="G82" s="31"/>
      <c r="H82" s="31"/>
    </row>
    <row r="83" spans="1:8" ht="20.100000000000001" customHeight="1">
      <c r="A83" s="28"/>
      <c r="B83" s="31"/>
      <c r="C83" s="31"/>
      <c r="D83" s="31"/>
      <c r="E83" s="31"/>
      <c r="F83" s="31"/>
      <c r="G83" s="31"/>
      <c r="H83" s="31"/>
    </row>
    <row r="84" spans="1:8" ht="20.100000000000001" customHeight="1">
      <c r="A84" s="28"/>
      <c r="B84" s="31"/>
      <c r="C84" s="31"/>
      <c r="D84" s="31"/>
      <c r="E84" s="31"/>
      <c r="F84" s="31"/>
      <c r="G84" s="31"/>
      <c r="H84" s="31"/>
    </row>
    <row r="85" spans="1:8" ht="20.100000000000001" customHeight="1">
      <c r="A85" s="28"/>
      <c r="B85" s="31"/>
      <c r="C85" s="31"/>
      <c r="D85" s="31"/>
      <c r="E85" s="31"/>
      <c r="F85" s="31"/>
      <c r="G85" s="31"/>
      <c r="H85" s="31"/>
    </row>
  </sheetData>
  <mergeCells count="4">
    <mergeCell ref="A5:B5"/>
    <mergeCell ref="E5:F5"/>
    <mergeCell ref="A3:K3"/>
    <mergeCell ref="C5:D5"/>
  </mergeCells>
  <phoneticPr fontId="13" type="noConversion"/>
  <hyperlinks>
    <hyperlink ref="I1" location="索引!A1" display="索引" xr:uid="{00000000-0004-0000-0200-000000000000}"/>
    <hyperlink ref="F1" location="索引!A1" display="索引" xr:uid="{00000000-0004-0000-0200-000001000000}"/>
  </hyperlinks>
  <pageMargins left="0.70866141732283472" right="0.70866141732283472" top="0.74803149606299213" bottom="0.74803149606299213" header="0.31496062992125984" footer="0.31496062992125984"/>
  <pageSetup paperSize="9" scale="74" orientation="landscape" r:id="rId1"/>
  <rowBreaks count="2" manualBreakCount="2">
    <brk id="14" max="11" man="1"/>
    <brk id="49" max="6" man="1"/>
  </rowBreaks>
  <colBreaks count="1" manualBreakCount="1">
    <brk id="13" max="4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9"/>
  <sheetViews>
    <sheetView view="pageBreakPreview" zoomScaleNormal="100" zoomScaleSheetLayoutView="100" workbookViewId="0">
      <selection activeCell="A22" sqref="A22"/>
    </sheetView>
  </sheetViews>
  <sheetFormatPr defaultRowHeight="15.75"/>
  <cols>
    <col min="1" max="1" width="40.7109375" style="2" customWidth="1"/>
    <col min="2" max="2" width="10.7109375" style="45" customWidth="1"/>
    <col min="3" max="3" width="10.7109375" style="2" customWidth="1"/>
    <col min="4" max="4" width="10.7109375" style="45" customWidth="1"/>
    <col min="5" max="5" width="10.7109375" style="2" customWidth="1"/>
    <col min="6" max="6" width="10.7109375" style="45" customWidth="1"/>
    <col min="7" max="7" width="10.7109375" style="2" customWidth="1"/>
    <col min="8" max="8" width="10.7109375" style="45" customWidth="1"/>
    <col min="9" max="9" width="10.7109375" style="2" customWidth="1"/>
    <col min="10" max="10" width="10.7109375" style="45" customWidth="1"/>
    <col min="11" max="11" width="10.7109375" style="2" customWidth="1"/>
    <col min="12" max="13" width="10.7109375" style="3" customWidth="1"/>
    <col min="14" max="16384" width="9.140625" style="3"/>
  </cols>
  <sheetData>
    <row r="1" spans="1:13" ht="20.100000000000001" customHeight="1">
      <c r="A1" s="6" t="s">
        <v>77</v>
      </c>
      <c r="B1" s="76"/>
      <c r="C1" s="16"/>
      <c r="D1" s="76"/>
      <c r="E1" s="16"/>
      <c r="F1" s="76"/>
      <c r="G1" s="16"/>
      <c r="H1" s="76"/>
      <c r="I1" s="16"/>
      <c r="J1" s="76"/>
      <c r="M1" s="126" t="s">
        <v>6</v>
      </c>
    </row>
    <row r="2" spans="1:13" ht="20.100000000000001" customHeight="1">
      <c r="A2" s="6"/>
      <c r="B2" s="76"/>
      <c r="C2" s="16"/>
      <c r="D2" s="76"/>
      <c r="E2" s="16"/>
      <c r="F2" s="76"/>
      <c r="G2" s="16"/>
      <c r="H2" s="76"/>
      <c r="I2" s="16"/>
      <c r="J2" s="76"/>
      <c r="K2" s="16"/>
    </row>
    <row r="3" spans="1:13" ht="20.100000000000001" customHeight="1">
      <c r="A3" s="115" t="s">
        <v>90</v>
      </c>
      <c r="B3" s="76"/>
      <c r="C3" s="16"/>
      <c r="D3" s="76"/>
      <c r="E3" s="16"/>
      <c r="F3" s="76"/>
      <c r="G3" s="16"/>
      <c r="H3" s="76"/>
      <c r="I3" s="16"/>
      <c r="J3" s="76"/>
      <c r="K3" s="16"/>
    </row>
    <row r="4" spans="1:13" ht="20.100000000000001" customHeight="1">
      <c r="A4" s="16"/>
      <c r="B4" s="76"/>
      <c r="C4" s="16"/>
      <c r="D4" s="76"/>
      <c r="E4" s="16"/>
      <c r="F4" s="76"/>
      <c r="G4" s="16"/>
      <c r="H4" s="76"/>
      <c r="I4" s="16"/>
      <c r="J4" s="76"/>
      <c r="K4" s="16"/>
    </row>
    <row r="5" spans="1:13" ht="24.95" customHeight="1">
      <c r="A5" s="336" t="s">
        <v>277</v>
      </c>
      <c r="B5" s="333" t="s">
        <v>278</v>
      </c>
      <c r="C5" s="334"/>
      <c r="D5" s="334"/>
      <c r="E5" s="334"/>
      <c r="F5" s="334"/>
      <c r="G5" s="334"/>
      <c r="H5" s="334"/>
      <c r="I5" s="334"/>
      <c r="J5" s="334"/>
      <c r="K5" s="334"/>
      <c r="L5" s="334"/>
      <c r="M5" s="335"/>
    </row>
    <row r="6" spans="1:13" ht="24.95" customHeight="1">
      <c r="A6" s="337"/>
      <c r="B6" s="337" t="s">
        <v>32</v>
      </c>
      <c r="C6" s="337"/>
      <c r="D6" s="337" t="s">
        <v>33</v>
      </c>
      <c r="E6" s="337"/>
      <c r="F6" s="337" t="s">
        <v>34</v>
      </c>
      <c r="G6" s="337"/>
      <c r="H6" s="337" t="s">
        <v>35</v>
      </c>
      <c r="I6" s="337"/>
      <c r="J6" s="337" t="s">
        <v>76</v>
      </c>
      <c r="K6" s="337"/>
      <c r="L6" s="332" t="s">
        <v>244</v>
      </c>
      <c r="M6" s="332"/>
    </row>
    <row r="7" spans="1:13" ht="45.75" customHeight="1">
      <c r="A7" s="337"/>
      <c r="B7" s="116" t="s">
        <v>91</v>
      </c>
      <c r="C7" s="261" t="s">
        <v>80</v>
      </c>
      <c r="D7" s="116" t="s">
        <v>91</v>
      </c>
      <c r="E7" s="261" t="s">
        <v>80</v>
      </c>
      <c r="F7" s="116" t="s">
        <v>91</v>
      </c>
      <c r="G7" s="261" t="s">
        <v>80</v>
      </c>
      <c r="H7" s="116" t="s">
        <v>91</v>
      </c>
      <c r="I7" s="261" t="s">
        <v>80</v>
      </c>
      <c r="J7" s="116" t="s">
        <v>91</v>
      </c>
      <c r="K7" s="261" t="s">
        <v>80</v>
      </c>
      <c r="L7" s="175" t="s">
        <v>91</v>
      </c>
      <c r="M7" s="301" t="s">
        <v>80</v>
      </c>
    </row>
    <row r="8" spans="1:13" ht="39.950000000000003" customHeight="1">
      <c r="A8" s="291" t="s">
        <v>92</v>
      </c>
      <c r="B8" s="117">
        <v>19519</v>
      </c>
      <c r="C8" s="118">
        <f>B8/B13</f>
        <v>0.29429325292122127</v>
      </c>
      <c r="D8" s="119">
        <v>17994</v>
      </c>
      <c r="E8" s="118">
        <f>D8/D13</f>
        <v>0.28411279881264406</v>
      </c>
      <c r="F8" s="119">
        <v>17579</v>
      </c>
      <c r="G8" s="118">
        <f>F8/F13</f>
        <v>0.28081918241505455</v>
      </c>
      <c r="H8" s="119">
        <v>16365</v>
      </c>
      <c r="I8" s="118">
        <f>H8/H13</f>
        <v>0.2831265895053719</v>
      </c>
      <c r="J8" s="119">
        <v>15535</v>
      </c>
      <c r="K8" s="118">
        <f>J8/J13</f>
        <v>0.28147195245687778</v>
      </c>
      <c r="L8" s="299">
        <v>14761</v>
      </c>
      <c r="M8" s="293">
        <f>L8/L13</f>
        <v>0.26975018731382833</v>
      </c>
    </row>
    <row r="9" spans="1:13" ht="39.950000000000003" customHeight="1">
      <c r="A9" s="291" t="s">
        <v>93</v>
      </c>
      <c r="B9" s="117">
        <v>12329</v>
      </c>
      <c r="C9" s="120">
        <f>B9/B13</f>
        <v>0.18588767433094611</v>
      </c>
      <c r="D9" s="117">
        <v>12333</v>
      </c>
      <c r="E9" s="120">
        <f>D9/D13</f>
        <v>0.19472952916285091</v>
      </c>
      <c r="F9" s="117">
        <v>12154</v>
      </c>
      <c r="G9" s="120">
        <f>F9/F13</f>
        <v>0.19415645617342131</v>
      </c>
      <c r="H9" s="117">
        <v>11366</v>
      </c>
      <c r="I9" s="120">
        <f>H9/H13</f>
        <v>0.19664019653639211</v>
      </c>
      <c r="J9" s="117">
        <v>11199</v>
      </c>
      <c r="K9" s="120">
        <f>J9/J13</f>
        <v>0.20290984200608783</v>
      </c>
      <c r="L9" s="296">
        <v>11987</v>
      </c>
      <c r="M9" s="294">
        <f>L9/L13</f>
        <v>0.2190566692860145</v>
      </c>
    </row>
    <row r="10" spans="1:13" ht="39.950000000000003" customHeight="1">
      <c r="A10" s="291" t="s">
        <v>94</v>
      </c>
      <c r="B10" s="117">
        <v>16184</v>
      </c>
      <c r="C10" s="120">
        <f>B10/B13</f>
        <v>0.24401055408970976</v>
      </c>
      <c r="D10" s="117">
        <v>14941</v>
      </c>
      <c r="E10" s="120">
        <f>D10/D13</f>
        <v>0.23590804307323079</v>
      </c>
      <c r="F10" s="117">
        <v>14697</v>
      </c>
      <c r="G10" s="120">
        <f>F10/F13</f>
        <v>0.23478010830843943</v>
      </c>
      <c r="H10" s="117">
        <v>13638</v>
      </c>
      <c r="I10" s="120">
        <f>H10/H13</f>
        <v>0.23594747495718066</v>
      </c>
      <c r="J10" s="117">
        <v>12476</v>
      </c>
      <c r="K10" s="120">
        <f>J10/J13</f>
        <v>0.22604725322510508</v>
      </c>
      <c r="L10" s="296">
        <v>11369</v>
      </c>
      <c r="M10" s="294">
        <f>L10/L13</f>
        <v>0.2077630160267539</v>
      </c>
    </row>
    <row r="11" spans="1:13" ht="39.950000000000003" customHeight="1">
      <c r="A11" s="291" t="s">
        <v>95</v>
      </c>
      <c r="B11" s="117">
        <v>12205</v>
      </c>
      <c r="C11" s="120">
        <f>B11/B13</f>
        <v>0.18401809272521674</v>
      </c>
      <c r="D11" s="117">
        <v>11929</v>
      </c>
      <c r="E11" s="120">
        <f>D11/D13</f>
        <v>0.18835064894053746</v>
      </c>
      <c r="F11" s="117">
        <v>11428</v>
      </c>
      <c r="G11" s="120">
        <f>F11/F13</f>
        <v>0.18255882681831978</v>
      </c>
      <c r="H11" s="117">
        <v>10346</v>
      </c>
      <c r="I11" s="120">
        <f>H11/H13</f>
        <v>0.17899344302001696</v>
      </c>
      <c r="J11" s="117">
        <v>10063</v>
      </c>
      <c r="K11" s="120">
        <f>J11/J13</f>
        <v>0.18232714886215393</v>
      </c>
      <c r="L11" s="296">
        <v>10789</v>
      </c>
      <c r="M11" s="294">
        <f>L11/L13</f>
        <v>0.19716379452129895</v>
      </c>
    </row>
    <row r="12" spans="1:13" ht="39.950000000000003" customHeight="1">
      <c r="A12" s="291" t="s">
        <v>96</v>
      </c>
      <c r="B12" s="117">
        <v>6088</v>
      </c>
      <c r="C12" s="120">
        <f>B12/B13</f>
        <v>9.179042593290615E-2</v>
      </c>
      <c r="D12" s="117">
        <v>6137</v>
      </c>
      <c r="E12" s="120">
        <f>D12/D13</f>
        <v>9.6898980010736727E-2</v>
      </c>
      <c r="F12" s="117">
        <v>6741</v>
      </c>
      <c r="G12" s="120">
        <f>F12/F13</f>
        <v>0.10768542628476493</v>
      </c>
      <c r="H12" s="117">
        <v>6086</v>
      </c>
      <c r="I12" s="120">
        <f>H12/H13</f>
        <v>0.10529229598103838</v>
      </c>
      <c r="J12" s="117">
        <v>5919</v>
      </c>
      <c r="K12" s="120">
        <f>J12/J13</f>
        <v>0.10724380344977533</v>
      </c>
      <c r="L12" s="296">
        <v>5815</v>
      </c>
      <c r="M12" s="294">
        <f>L12/L13</f>
        <v>0.10626633285210431</v>
      </c>
    </row>
    <row r="13" spans="1:13" ht="39.950000000000003" customHeight="1">
      <c r="A13" s="291" t="s">
        <v>97</v>
      </c>
      <c r="B13" s="121">
        <f t="shared" ref="B13:J13" si="0">SUM(B8:B12)</f>
        <v>66325</v>
      </c>
      <c r="C13" s="105">
        <v>100</v>
      </c>
      <c r="D13" s="121">
        <f t="shared" si="0"/>
        <v>63334</v>
      </c>
      <c r="E13" s="105">
        <v>100</v>
      </c>
      <c r="F13" s="121">
        <f t="shared" si="0"/>
        <v>62599</v>
      </c>
      <c r="G13" s="105">
        <v>100</v>
      </c>
      <c r="H13" s="121">
        <f t="shared" si="0"/>
        <v>57801</v>
      </c>
      <c r="I13" s="105">
        <v>100</v>
      </c>
      <c r="J13" s="121">
        <f t="shared" si="0"/>
        <v>55192</v>
      </c>
      <c r="K13" s="105">
        <v>100</v>
      </c>
      <c r="L13" s="221">
        <f t="shared" ref="L13" si="1">SUM(L8:L12)</f>
        <v>54721</v>
      </c>
      <c r="M13" s="105">
        <v>100</v>
      </c>
    </row>
    <row r="14" spans="1:13" ht="20.100000000000001" customHeight="1">
      <c r="A14" s="16"/>
      <c r="B14" s="16"/>
      <c r="C14" s="16"/>
      <c r="D14" s="16"/>
      <c r="E14" s="16"/>
      <c r="F14" s="16"/>
      <c r="G14" s="16"/>
      <c r="H14" s="16"/>
      <c r="I14" s="16"/>
      <c r="J14" s="16"/>
      <c r="K14" s="16"/>
    </row>
    <row r="15" spans="1:13" ht="20.100000000000001" customHeight="1">
      <c r="A15" s="109" t="s">
        <v>11</v>
      </c>
      <c r="B15" s="76"/>
      <c r="C15" s="16"/>
      <c r="D15" s="76"/>
      <c r="E15" s="16"/>
      <c r="F15" s="76"/>
      <c r="G15" s="16"/>
      <c r="H15" s="76"/>
      <c r="I15" s="16"/>
      <c r="J15" s="76"/>
      <c r="K15" s="16"/>
    </row>
    <row r="16" spans="1:13" ht="20.100000000000001" customHeight="1">
      <c r="A16" s="109" t="s">
        <v>98</v>
      </c>
      <c r="B16" s="76"/>
      <c r="C16" s="16"/>
      <c r="D16" s="76"/>
      <c r="E16" s="16"/>
      <c r="F16" s="76"/>
      <c r="G16" s="16"/>
      <c r="H16" s="76"/>
      <c r="I16" s="16"/>
      <c r="J16" s="76"/>
      <c r="K16" s="16"/>
    </row>
    <row r="17" spans="1:11" ht="20.100000000000001" customHeight="1">
      <c r="A17" s="16"/>
      <c r="B17" s="76"/>
      <c r="C17" s="16"/>
      <c r="D17" s="76"/>
      <c r="E17" s="16"/>
      <c r="F17" s="76"/>
      <c r="G17" s="16"/>
      <c r="H17" s="76"/>
      <c r="I17" s="16"/>
      <c r="J17" s="76"/>
      <c r="K17" s="16"/>
    </row>
    <row r="18" spans="1:11" ht="20.100000000000001" customHeight="1">
      <c r="A18" s="122" t="s">
        <v>99</v>
      </c>
      <c r="B18" s="76"/>
      <c r="C18" s="16"/>
      <c r="D18" s="76"/>
      <c r="E18" s="16"/>
      <c r="F18" s="76"/>
      <c r="G18" s="16"/>
      <c r="H18" s="76"/>
      <c r="I18" s="16"/>
      <c r="J18" s="76"/>
      <c r="K18" s="16"/>
    </row>
    <row r="19" spans="1:11" ht="20.100000000000001" customHeight="1"/>
  </sheetData>
  <mergeCells count="8">
    <mergeCell ref="L6:M6"/>
    <mergeCell ref="B5:M5"/>
    <mergeCell ref="A5:A7"/>
    <mergeCell ref="B6:C6"/>
    <mergeCell ref="D6:E6"/>
    <mergeCell ref="F6:G6"/>
    <mergeCell ref="H6:I6"/>
    <mergeCell ref="J6:K6"/>
  </mergeCells>
  <phoneticPr fontId="17" type="noConversion"/>
  <hyperlinks>
    <hyperlink ref="M1" location="索引!A1" display="索引" xr:uid="{00000000-0004-0000-0300-000000000000}"/>
  </hyperlinks>
  <pageMargins left="0.70866141732283472" right="0.70866141732283472" top="0.74803149606299213" bottom="0.74803149606299213" header="0.31496062992125984" footer="0.31496062992125984"/>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36"/>
  <sheetViews>
    <sheetView view="pageBreakPreview" topLeftCell="A19" zoomScale="75" zoomScaleNormal="100" zoomScaleSheetLayoutView="75" workbookViewId="0">
      <selection activeCell="F12" sqref="F12"/>
    </sheetView>
  </sheetViews>
  <sheetFormatPr defaultColWidth="9.140625" defaultRowHeight="15.75"/>
  <cols>
    <col min="1" max="1" width="25.7109375" style="9" customWidth="1"/>
    <col min="2" max="2" width="22.140625" style="9" customWidth="1"/>
    <col min="3" max="3" width="20.7109375" style="54" customWidth="1"/>
    <col min="4" max="4" width="20.7109375" style="9" customWidth="1"/>
    <col min="5" max="5" width="20.7109375" style="54" customWidth="1"/>
    <col min="6" max="6" width="20.7109375" style="9" customWidth="1"/>
    <col min="7" max="7" width="20.7109375" style="54" customWidth="1"/>
    <col min="8" max="8" width="20.7109375" style="9" customWidth="1"/>
    <col min="9" max="9" width="20.7109375" style="54" customWidth="1"/>
    <col min="10" max="10" width="20.7109375" style="9" customWidth="1"/>
    <col min="11" max="11" width="20.7109375" style="54" customWidth="1"/>
    <col min="12" max="14" width="20.7109375" style="9" customWidth="1"/>
    <col min="15" max="16384" width="9.140625" style="9"/>
  </cols>
  <sheetData>
    <row r="1" spans="1:14" s="10" customFormat="1" ht="20.100000000000001" customHeight="1">
      <c r="A1" s="123" t="s">
        <v>57</v>
      </c>
      <c r="B1" s="124"/>
      <c r="C1" s="125"/>
      <c r="D1" s="124"/>
      <c r="E1" s="125"/>
      <c r="F1" s="124"/>
      <c r="G1" s="125"/>
      <c r="H1" s="124"/>
      <c r="I1" s="125"/>
      <c r="J1" s="124"/>
      <c r="K1" s="125"/>
      <c r="M1" s="22"/>
      <c r="N1" s="126" t="s">
        <v>6</v>
      </c>
    </row>
    <row r="2" spans="1:14" s="10" customFormat="1" ht="20.100000000000001" customHeight="1">
      <c r="A2" s="93"/>
      <c r="B2" s="124"/>
      <c r="C2" s="125"/>
      <c r="D2" s="124"/>
      <c r="E2" s="125"/>
      <c r="F2" s="124"/>
      <c r="G2" s="125"/>
      <c r="H2" s="124"/>
      <c r="I2" s="125"/>
      <c r="J2" s="124"/>
      <c r="K2" s="125"/>
      <c r="L2" s="124"/>
      <c r="M2" s="22"/>
    </row>
    <row r="3" spans="1:14" ht="20.100000000000001" customHeight="1">
      <c r="A3" s="342" t="s">
        <v>227</v>
      </c>
      <c r="B3" s="343"/>
      <c r="C3" s="343"/>
      <c r="D3" s="127"/>
      <c r="E3" s="128"/>
      <c r="F3" s="127"/>
      <c r="G3" s="128"/>
      <c r="H3" s="127"/>
      <c r="I3" s="128"/>
      <c r="J3" s="127"/>
      <c r="K3" s="128"/>
      <c r="L3" s="127"/>
      <c r="M3" s="23"/>
    </row>
    <row r="4" spans="1:14" ht="20.100000000000001" customHeight="1">
      <c r="A4" s="345" t="s">
        <v>116</v>
      </c>
      <c r="B4" s="345"/>
      <c r="C4" s="345"/>
      <c r="D4" s="127"/>
      <c r="E4" s="128"/>
      <c r="F4" s="127"/>
      <c r="G4" s="128"/>
      <c r="H4" s="127"/>
      <c r="I4" s="128"/>
      <c r="J4" s="127"/>
      <c r="K4" s="128"/>
      <c r="L4" s="127"/>
      <c r="M4" s="23"/>
    </row>
    <row r="5" spans="1:14" ht="20.100000000000001" customHeight="1">
      <c r="A5" s="124"/>
      <c r="B5" s="124"/>
      <c r="C5" s="125"/>
      <c r="D5" s="124"/>
      <c r="E5" s="125"/>
      <c r="F5" s="124"/>
      <c r="G5" s="125"/>
      <c r="H5" s="124"/>
      <c r="I5" s="125"/>
      <c r="J5" s="124"/>
      <c r="K5" s="125"/>
      <c r="L5" s="124"/>
      <c r="M5" s="22"/>
    </row>
    <row r="6" spans="1:14" s="19" customFormat="1" ht="50.1" customHeight="1">
      <c r="A6" s="341" t="s">
        <v>100</v>
      </c>
      <c r="B6" s="129" t="s">
        <v>101</v>
      </c>
      <c r="C6" s="341" t="s">
        <v>28</v>
      </c>
      <c r="D6" s="341"/>
      <c r="E6" s="341" t="s">
        <v>29</v>
      </c>
      <c r="F6" s="341"/>
      <c r="G6" s="341" t="s">
        <v>30</v>
      </c>
      <c r="H6" s="341"/>
      <c r="I6" s="341" t="s">
        <v>39</v>
      </c>
      <c r="J6" s="341"/>
      <c r="K6" s="341" t="s">
        <v>31</v>
      </c>
      <c r="L6" s="341"/>
      <c r="M6" s="338" t="s">
        <v>245</v>
      </c>
      <c r="N6" s="338"/>
    </row>
    <row r="7" spans="1:14" s="26" customFormat="1" ht="50.1" customHeight="1">
      <c r="A7" s="341"/>
      <c r="B7" s="130" t="s">
        <v>49</v>
      </c>
      <c r="C7" s="131" t="s">
        <v>78</v>
      </c>
      <c r="D7" s="285" t="s">
        <v>79</v>
      </c>
      <c r="E7" s="131" t="s">
        <v>78</v>
      </c>
      <c r="F7" s="285" t="s">
        <v>79</v>
      </c>
      <c r="G7" s="131" t="s">
        <v>78</v>
      </c>
      <c r="H7" s="285" t="s">
        <v>79</v>
      </c>
      <c r="I7" s="131" t="s">
        <v>78</v>
      </c>
      <c r="J7" s="285" t="s">
        <v>79</v>
      </c>
      <c r="K7" s="131" t="s">
        <v>78</v>
      </c>
      <c r="L7" s="285" t="s">
        <v>79</v>
      </c>
      <c r="M7" s="131" t="s">
        <v>78</v>
      </c>
      <c r="N7" s="285" t="s">
        <v>79</v>
      </c>
    </row>
    <row r="8" spans="1:14" s="24" customFormat="1" ht="50.1" customHeight="1">
      <c r="A8" s="346" t="s">
        <v>102</v>
      </c>
      <c r="B8" s="132" t="s">
        <v>103</v>
      </c>
      <c r="C8" s="133">
        <v>2478</v>
      </c>
      <c r="D8" s="134">
        <v>1.2142654135264658E-2</v>
      </c>
      <c r="E8" s="133">
        <v>2141</v>
      </c>
      <c r="F8" s="134">
        <v>1.0418643581171502E-2</v>
      </c>
      <c r="G8" s="133">
        <v>2008</v>
      </c>
      <c r="H8" s="134">
        <v>1.0012865135482841E-2</v>
      </c>
      <c r="I8" s="133">
        <v>1916</v>
      </c>
      <c r="J8" s="134">
        <v>9.5290197443676332E-3</v>
      </c>
      <c r="K8" s="133">
        <v>1260</v>
      </c>
      <c r="L8" s="134">
        <v>6.1720231010007499E-3</v>
      </c>
      <c r="M8" s="133">
        <v>764</v>
      </c>
      <c r="N8" s="302">
        <f>M8/M17</f>
        <v>3.5461815886336525E-3</v>
      </c>
    </row>
    <row r="9" spans="1:14" s="24" customFormat="1" ht="50.1" customHeight="1">
      <c r="A9" s="347"/>
      <c r="B9" s="132" t="s">
        <v>104</v>
      </c>
      <c r="C9" s="133">
        <v>84510</v>
      </c>
      <c r="D9" s="134">
        <v>0.41411448788184679</v>
      </c>
      <c r="E9" s="133">
        <v>85309</v>
      </c>
      <c r="F9" s="134">
        <v>0.41513501413645942</v>
      </c>
      <c r="G9" s="133">
        <v>85724</v>
      </c>
      <c r="H9" s="134">
        <v>0.42746157912058325</v>
      </c>
      <c r="I9" s="133">
        <v>85700</v>
      </c>
      <c r="J9" s="134">
        <v>0.42621972447406375</v>
      </c>
      <c r="K9" s="133">
        <v>87055</v>
      </c>
      <c r="L9" s="134">
        <v>0.42643291353779383</v>
      </c>
      <c r="M9" s="133">
        <v>89264</v>
      </c>
      <c r="N9" s="302">
        <f>M9/M17</f>
        <v>0.41432768760182509</v>
      </c>
    </row>
    <row r="10" spans="1:14" s="24" customFormat="1" ht="50.1" customHeight="1">
      <c r="A10" s="347"/>
      <c r="B10" s="130" t="s">
        <v>105</v>
      </c>
      <c r="C10" s="133">
        <v>8855</v>
      </c>
      <c r="D10" s="134">
        <v>4.3391122827993768E-2</v>
      </c>
      <c r="E10" s="133">
        <v>9393</v>
      </c>
      <c r="F10" s="134">
        <v>4.5708696477320836E-2</v>
      </c>
      <c r="G10" s="133">
        <v>9474</v>
      </c>
      <c r="H10" s="134">
        <v>4.7241974249783089E-2</v>
      </c>
      <c r="I10" s="133">
        <v>9585</v>
      </c>
      <c r="J10" s="134">
        <v>4.7669965683592781E-2</v>
      </c>
      <c r="K10" s="133">
        <v>9897</v>
      </c>
      <c r="L10" s="134">
        <v>4.8479771929051126E-2</v>
      </c>
      <c r="M10" s="133">
        <v>10612</v>
      </c>
      <c r="N10" s="302">
        <f>M10/M17</f>
        <v>4.9256647930078952E-2</v>
      </c>
    </row>
    <row r="11" spans="1:14" s="24" customFormat="1" ht="50.1" customHeight="1">
      <c r="A11" s="348"/>
      <c r="B11" s="130" t="s">
        <v>70</v>
      </c>
      <c r="C11" s="133">
        <f t="shared" ref="C11:L11" si="0">SUM(C8:C10)</f>
        <v>95843</v>
      </c>
      <c r="D11" s="134">
        <f t="shared" si="0"/>
        <v>0.46964826484510525</v>
      </c>
      <c r="E11" s="133">
        <f t="shared" si="0"/>
        <v>96843</v>
      </c>
      <c r="F11" s="134">
        <f t="shared" si="0"/>
        <v>0.47126235419495177</v>
      </c>
      <c r="G11" s="133">
        <f t="shared" si="0"/>
        <v>97206</v>
      </c>
      <c r="H11" s="134">
        <f t="shared" si="0"/>
        <v>0.48471641850584918</v>
      </c>
      <c r="I11" s="133">
        <f t="shared" si="0"/>
        <v>97201</v>
      </c>
      <c r="J11" s="134">
        <f t="shared" si="0"/>
        <v>0.48341870990202418</v>
      </c>
      <c r="K11" s="133">
        <f t="shared" si="0"/>
        <v>98212</v>
      </c>
      <c r="L11" s="134">
        <f t="shared" si="0"/>
        <v>0.48108470856784569</v>
      </c>
      <c r="M11" s="133">
        <f t="shared" ref="M11" si="1">SUM(M8:M10)</f>
        <v>100640</v>
      </c>
      <c r="N11" s="302">
        <f>M11/M17</f>
        <v>0.46713051712053766</v>
      </c>
    </row>
    <row r="12" spans="1:14" s="24" customFormat="1" ht="50.1" customHeight="1">
      <c r="A12" s="349" t="s">
        <v>106</v>
      </c>
      <c r="B12" s="292" t="s">
        <v>107</v>
      </c>
      <c r="C12" s="133">
        <v>55214</v>
      </c>
      <c r="D12" s="134">
        <v>0.27055871889608674</v>
      </c>
      <c r="E12" s="133">
        <v>54700</v>
      </c>
      <c r="F12" s="134">
        <v>0.26618393455865536</v>
      </c>
      <c r="G12" s="133">
        <v>49718</v>
      </c>
      <c r="H12" s="134">
        <v>0.24791814183562547</v>
      </c>
      <c r="I12" s="133">
        <v>46183</v>
      </c>
      <c r="J12" s="134">
        <v>0.22968617894265678</v>
      </c>
      <c r="K12" s="133">
        <v>44728</v>
      </c>
      <c r="L12" s="134">
        <v>0.21909702322346153</v>
      </c>
      <c r="M12" s="303">
        <v>46384</v>
      </c>
      <c r="N12" s="302">
        <f>M12/M17</f>
        <v>0.21529592514029233</v>
      </c>
    </row>
    <row r="13" spans="1:14" s="24" customFormat="1" ht="50.1" customHeight="1">
      <c r="A13" s="350"/>
      <c r="B13" s="292" t="s">
        <v>108</v>
      </c>
      <c r="C13" s="133">
        <v>24551</v>
      </c>
      <c r="D13" s="134">
        <v>0.12030439938453698</v>
      </c>
      <c r="E13" s="133">
        <v>23118</v>
      </c>
      <c r="F13" s="134">
        <v>0.11249799267142586</v>
      </c>
      <c r="G13" s="133">
        <v>21810</v>
      </c>
      <c r="H13" s="134">
        <v>0.10875527320960197</v>
      </c>
      <c r="I13" s="133">
        <v>20807</v>
      </c>
      <c r="J13" s="134">
        <v>0.1034813746456458</v>
      </c>
      <c r="K13" s="133">
        <v>20654</v>
      </c>
      <c r="L13" s="134">
        <v>0.10117219454608689</v>
      </c>
      <c r="M13" s="303">
        <v>21899</v>
      </c>
      <c r="N13" s="302">
        <f>M13/M17</f>
        <v>0.10164637514330936</v>
      </c>
    </row>
    <row r="14" spans="1:14" s="24" customFormat="1" ht="50.1" customHeight="1">
      <c r="A14" s="350"/>
      <c r="B14" s="135" t="s">
        <v>229</v>
      </c>
      <c r="C14" s="133">
        <v>15171</v>
      </c>
      <c r="D14" s="134">
        <v>7.4340680341444768E-2</v>
      </c>
      <c r="E14" s="133">
        <v>16660</v>
      </c>
      <c r="F14" s="134">
        <v>8.1071743139802532E-2</v>
      </c>
      <c r="G14" s="133">
        <v>16563</v>
      </c>
      <c r="H14" s="134">
        <v>8.259117790786967E-2</v>
      </c>
      <c r="I14" s="133">
        <v>21574</v>
      </c>
      <c r="J14" s="134">
        <v>0.1072959665788034</v>
      </c>
      <c r="K14" s="133">
        <v>26930</v>
      </c>
      <c r="L14" s="134">
        <v>0.13191474770630968</v>
      </c>
      <c r="M14" s="303">
        <v>33315</v>
      </c>
      <c r="N14" s="302">
        <f>M14/M17</f>
        <v>0.15463486861954207</v>
      </c>
    </row>
    <row r="15" spans="1:14" s="24" customFormat="1" ht="50.1" customHeight="1">
      <c r="A15" s="350"/>
      <c r="B15" s="292" t="s">
        <v>109</v>
      </c>
      <c r="C15" s="133">
        <v>13295</v>
      </c>
      <c r="D15" s="134">
        <v>6.5147936532826328E-2</v>
      </c>
      <c r="E15" s="133">
        <v>14176</v>
      </c>
      <c r="F15" s="134">
        <v>6.8983975435164505E-2</v>
      </c>
      <c r="G15" s="133">
        <v>15245</v>
      </c>
      <c r="H15" s="134">
        <v>7.6018988541053739E-2</v>
      </c>
      <c r="I15" s="133">
        <v>15305</v>
      </c>
      <c r="J15" s="134">
        <v>7.6117769930869841E-2</v>
      </c>
      <c r="K15" s="133">
        <v>13623</v>
      </c>
      <c r="L15" s="134">
        <v>6.6731325956296203E-2</v>
      </c>
      <c r="M15" s="303">
        <v>13205</v>
      </c>
      <c r="N15" s="302">
        <f>M15/M17</f>
        <v>6.1292313976318562E-2</v>
      </c>
    </row>
    <row r="16" spans="1:14" s="24" customFormat="1" ht="50.1" customHeight="1">
      <c r="A16" s="351"/>
      <c r="B16" s="130" t="s">
        <v>70</v>
      </c>
      <c r="C16" s="133">
        <f t="shared" ref="C16:L16" si="2">SUM(C12:C15)</f>
        <v>108231</v>
      </c>
      <c r="D16" s="134">
        <f t="shared" si="2"/>
        <v>0.53035173515489475</v>
      </c>
      <c r="E16" s="133">
        <f t="shared" si="2"/>
        <v>108654</v>
      </c>
      <c r="F16" s="134">
        <f t="shared" si="2"/>
        <v>0.52873764580504823</v>
      </c>
      <c r="G16" s="133">
        <f t="shared" si="2"/>
        <v>103336</v>
      </c>
      <c r="H16" s="134">
        <f t="shared" si="2"/>
        <v>0.51528358149415088</v>
      </c>
      <c r="I16" s="133">
        <f t="shared" si="2"/>
        <v>103869</v>
      </c>
      <c r="J16" s="134">
        <f t="shared" si="2"/>
        <v>0.51658129009797582</v>
      </c>
      <c r="K16" s="133">
        <f t="shared" si="2"/>
        <v>105935</v>
      </c>
      <c r="L16" s="134">
        <f t="shared" si="2"/>
        <v>0.51891529143215431</v>
      </c>
      <c r="M16" s="304">
        <v>114803</v>
      </c>
      <c r="N16" s="302">
        <f>M16/M17</f>
        <v>0.53286948287946234</v>
      </c>
    </row>
    <row r="17" spans="1:37" s="26" customFormat="1" ht="50.1" customHeight="1">
      <c r="A17" s="344" t="s">
        <v>110</v>
      </c>
      <c r="B17" s="344"/>
      <c r="C17" s="136">
        <f t="shared" ref="C17:L17" si="3">SUM(C11,C16)</f>
        <v>204074</v>
      </c>
      <c r="D17" s="137">
        <f t="shared" si="3"/>
        <v>1</v>
      </c>
      <c r="E17" s="136">
        <f t="shared" si="3"/>
        <v>205497</v>
      </c>
      <c r="F17" s="137">
        <f t="shared" si="3"/>
        <v>1</v>
      </c>
      <c r="G17" s="136">
        <f t="shared" si="3"/>
        <v>200542</v>
      </c>
      <c r="H17" s="137">
        <f t="shared" si="3"/>
        <v>1</v>
      </c>
      <c r="I17" s="136">
        <f t="shared" si="3"/>
        <v>201070</v>
      </c>
      <c r="J17" s="137">
        <f t="shared" si="3"/>
        <v>1</v>
      </c>
      <c r="K17" s="136">
        <f>SUM(K16,K11)</f>
        <v>204147</v>
      </c>
      <c r="L17" s="137">
        <f t="shared" si="3"/>
        <v>1</v>
      </c>
      <c r="M17" s="136">
        <v>215443</v>
      </c>
      <c r="N17" s="302">
        <f>M17/M17</f>
        <v>1</v>
      </c>
    </row>
    <row r="18" spans="1:37" s="26" customFormat="1" ht="20.100000000000001" customHeight="1">
      <c r="A18" s="138"/>
      <c r="B18" s="138"/>
      <c r="C18" s="139"/>
      <c r="D18" s="140"/>
      <c r="E18" s="139"/>
      <c r="F18" s="140"/>
      <c r="G18" s="139"/>
      <c r="H18" s="140"/>
      <c r="I18" s="139"/>
      <c r="J18" s="140"/>
      <c r="K18" s="139"/>
      <c r="L18" s="140"/>
      <c r="M18" s="25"/>
    </row>
    <row r="19" spans="1:37" s="26" customFormat="1" ht="20.100000000000001" customHeight="1">
      <c r="A19" s="141" t="s">
        <v>111</v>
      </c>
      <c r="B19" s="142"/>
      <c r="C19" s="139"/>
      <c r="D19" s="140"/>
      <c r="E19" s="139"/>
      <c r="F19" s="140"/>
      <c r="G19" s="139"/>
      <c r="H19" s="140"/>
      <c r="I19" s="139"/>
      <c r="J19" s="140"/>
      <c r="K19" s="139"/>
      <c r="L19" s="140"/>
      <c r="M19" s="25"/>
    </row>
    <row r="20" spans="1:37" s="26" customFormat="1" ht="20.100000000000001" customHeight="1">
      <c r="A20" s="142" t="s">
        <v>112</v>
      </c>
      <c r="B20" s="142"/>
      <c r="C20" s="139"/>
      <c r="D20" s="140"/>
      <c r="E20" s="139"/>
      <c r="F20" s="140"/>
      <c r="G20" s="139"/>
      <c r="H20" s="140"/>
      <c r="I20" s="139"/>
      <c r="J20" s="140"/>
      <c r="K20" s="139"/>
      <c r="L20" s="140"/>
      <c r="M20" s="25"/>
    </row>
    <row r="21" spans="1:37" s="26" customFormat="1" ht="20.100000000000001" customHeight="1">
      <c r="A21" s="340" t="s">
        <v>113</v>
      </c>
      <c r="B21" s="340"/>
      <c r="C21" s="340"/>
      <c r="D21" s="340"/>
      <c r="E21" s="340"/>
      <c r="F21" s="340"/>
      <c r="G21" s="340"/>
      <c r="H21" s="340"/>
      <c r="I21" s="340"/>
      <c r="J21" s="340"/>
      <c r="K21" s="340"/>
      <c r="L21" s="340"/>
      <c r="M21" s="25"/>
    </row>
    <row r="22" spans="1:37" s="26" customFormat="1" ht="20.100000000000001" customHeight="1">
      <c r="A22" s="340"/>
      <c r="B22" s="340"/>
      <c r="C22" s="340"/>
      <c r="D22" s="340"/>
      <c r="E22" s="340"/>
      <c r="F22" s="340"/>
      <c r="G22" s="340"/>
      <c r="H22" s="340"/>
      <c r="I22" s="340"/>
      <c r="J22" s="340"/>
      <c r="K22" s="340"/>
      <c r="L22" s="340"/>
      <c r="M22" s="25"/>
    </row>
    <row r="23" spans="1:37" s="26" customFormat="1" ht="20.100000000000001" customHeight="1">
      <c r="A23" s="339" t="s">
        <v>225</v>
      </c>
      <c r="B23" s="339"/>
      <c r="C23" s="339"/>
      <c r="D23" s="339"/>
      <c r="E23" s="143"/>
      <c r="F23" s="144"/>
      <c r="G23" s="143"/>
      <c r="H23" s="144"/>
      <c r="I23" s="143"/>
      <c r="J23" s="144"/>
      <c r="K23" s="143"/>
      <c r="L23" s="144"/>
      <c r="M23" s="25"/>
    </row>
    <row r="24" spans="1:37" s="26" customFormat="1" ht="20.100000000000001" customHeight="1">
      <c r="A24" s="339"/>
      <c r="B24" s="339"/>
      <c r="C24" s="339"/>
      <c r="D24" s="339"/>
      <c r="E24" s="143"/>
      <c r="F24" s="144"/>
      <c r="G24" s="143"/>
      <c r="H24" s="144"/>
      <c r="I24" s="143"/>
      <c r="J24" s="144"/>
      <c r="K24" s="143"/>
      <c r="L24" s="144"/>
      <c r="M24" s="25"/>
    </row>
    <row r="25" spans="1:37" s="26" customFormat="1" ht="20.100000000000001" customHeight="1">
      <c r="A25" s="339"/>
      <c r="B25" s="339"/>
      <c r="C25" s="339"/>
      <c r="D25" s="339"/>
      <c r="E25" s="143"/>
      <c r="F25" s="145"/>
      <c r="G25" s="146"/>
      <c r="H25" s="145"/>
      <c r="I25" s="146"/>
      <c r="J25" s="145"/>
      <c r="K25" s="146"/>
      <c r="L25" s="145"/>
      <c r="M25" s="25"/>
    </row>
    <row r="26" spans="1:37" s="26" customFormat="1" ht="20.100000000000001" customHeight="1">
      <c r="A26" s="339" t="s">
        <v>114</v>
      </c>
      <c r="B26" s="339"/>
      <c r="C26" s="339"/>
      <c r="D26" s="339"/>
      <c r="E26" s="143"/>
      <c r="F26" s="145"/>
      <c r="G26" s="146"/>
      <c r="H26" s="145"/>
      <c r="I26" s="146"/>
      <c r="J26" s="145"/>
      <c r="K26" s="146"/>
      <c r="L26" s="145"/>
      <c r="M26" s="25"/>
    </row>
    <row r="27" spans="1:37" s="26" customFormat="1" ht="20.100000000000001" customHeight="1">
      <c r="A27" s="145"/>
      <c r="B27" s="145"/>
      <c r="C27" s="146"/>
      <c r="D27" s="145"/>
      <c r="E27" s="146"/>
      <c r="F27" s="145"/>
      <c r="G27" s="146"/>
      <c r="H27" s="145"/>
      <c r="I27" s="146"/>
      <c r="J27" s="145"/>
      <c r="K27" s="146"/>
      <c r="L27" s="145"/>
      <c r="M27" s="25"/>
    </row>
    <row r="28" spans="1:37" s="37" customFormat="1" ht="20.100000000000001" customHeight="1">
      <c r="A28" s="147" t="s">
        <v>115</v>
      </c>
      <c r="B28" s="148"/>
      <c r="C28" s="149"/>
      <c r="D28" s="150"/>
      <c r="E28" s="149"/>
      <c r="F28" s="150"/>
      <c r="G28" s="149"/>
      <c r="H28" s="150"/>
      <c r="I28" s="149"/>
      <c r="J28" s="150"/>
      <c r="K28" s="149"/>
      <c r="L28" s="150"/>
      <c r="M28" s="56"/>
    </row>
    <row r="29" spans="1:37" s="37" customFormat="1" ht="20.100000000000001" customHeight="1">
      <c r="A29" s="151"/>
      <c r="B29" s="151"/>
      <c r="C29" s="152"/>
      <c r="D29" s="151"/>
      <c r="E29" s="152"/>
      <c r="F29" s="151"/>
      <c r="G29" s="152"/>
      <c r="H29" s="151"/>
      <c r="I29" s="152"/>
      <c r="J29" s="151"/>
      <c r="K29" s="152"/>
      <c r="L29" s="151"/>
    </row>
    <row r="30" spans="1:37" s="2" customFormat="1" ht="20.100000000000001" customHeight="1">
      <c r="A30" s="9"/>
      <c r="B30" s="9"/>
      <c r="C30" s="54"/>
      <c r="D30" s="9"/>
      <c r="E30" s="54"/>
      <c r="F30" s="9"/>
      <c r="G30" s="54"/>
      <c r="H30" s="9"/>
      <c r="I30" s="54"/>
      <c r="J30" s="9"/>
      <c r="K30" s="54"/>
      <c r="L30" s="9"/>
      <c r="M30" s="9"/>
      <c r="N30" s="9"/>
      <c r="O30" s="9"/>
      <c r="P30" s="9"/>
      <c r="Q30" s="9"/>
      <c r="R30" s="9"/>
      <c r="S30" s="9"/>
      <c r="T30" s="9"/>
      <c r="U30" s="9"/>
      <c r="V30" s="9"/>
      <c r="W30" s="9"/>
      <c r="X30" s="9"/>
      <c r="Y30" s="9"/>
      <c r="Z30" s="9"/>
      <c r="AA30" s="9"/>
      <c r="AB30" s="9"/>
      <c r="AC30" s="9"/>
      <c r="AD30" s="9"/>
      <c r="AE30" s="9"/>
      <c r="AF30" s="9"/>
      <c r="AG30" s="9"/>
      <c r="AH30" s="9"/>
      <c r="AI30" s="9"/>
      <c r="AJ30" s="9"/>
      <c r="AK30" s="9"/>
    </row>
    <row r="31" spans="1:37" s="2" customFormat="1" ht="20.100000000000001" customHeight="1">
      <c r="A31" s="5"/>
      <c r="C31" s="55"/>
      <c r="E31" s="45"/>
      <c r="F31" s="5"/>
      <c r="G31" s="55"/>
      <c r="I31" s="45"/>
      <c r="K31" s="45"/>
    </row>
    <row r="32" spans="1:37" ht="20.100000000000001" customHeight="1"/>
    <row r="33" ht="20.100000000000001" customHeight="1"/>
    <row r="34" ht="20.100000000000001" customHeight="1"/>
    <row r="35" ht="20.100000000000001" customHeight="1"/>
    <row r="36" ht="20.100000000000001" customHeight="1"/>
  </sheetData>
  <mergeCells count="15">
    <mergeCell ref="A3:C3"/>
    <mergeCell ref="A17:B17"/>
    <mergeCell ref="C6:D6"/>
    <mergeCell ref="E6:F6"/>
    <mergeCell ref="A6:A7"/>
    <mergeCell ref="A4:C4"/>
    <mergeCell ref="A8:A11"/>
    <mergeCell ref="A12:A16"/>
    <mergeCell ref="M6:N6"/>
    <mergeCell ref="A23:D25"/>
    <mergeCell ref="A26:D26"/>
    <mergeCell ref="A21:L22"/>
    <mergeCell ref="G6:H6"/>
    <mergeCell ref="K6:L6"/>
    <mergeCell ref="I6:J6"/>
  </mergeCells>
  <phoneticPr fontId="13" type="noConversion"/>
  <hyperlinks>
    <hyperlink ref="N1" location="索引!A1" display="索引" xr:uid="{00000000-0004-0000-0400-000000000000}"/>
  </hyperlinks>
  <pageMargins left="0.70866141732283472" right="0.70866141732283472" top="0.74803149606299213" bottom="0.74803149606299213" header="0.31496062992125984" footer="0.31496062992125984"/>
  <pageSetup paperSize="9"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X72"/>
  <sheetViews>
    <sheetView view="pageBreakPreview" topLeftCell="AH1" zoomScale="82" zoomScaleNormal="100" zoomScaleSheetLayoutView="82" workbookViewId="0">
      <selection activeCell="C43" sqref="C43"/>
    </sheetView>
  </sheetViews>
  <sheetFormatPr defaultColWidth="9.140625" defaultRowHeight="20.100000000000001" customHeight="1"/>
  <cols>
    <col min="1" max="1" width="30.7109375" style="60" customWidth="1"/>
    <col min="2" max="2" width="50.7109375" style="59" customWidth="1"/>
    <col min="3" max="3" width="50.7109375" style="58" customWidth="1"/>
    <col min="4" max="4" width="50.7109375" style="61" customWidth="1"/>
    <col min="5" max="5" width="50.7109375" style="59" customWidth="1"/>
    <col min="6" max="6" width="50.7109375" style="58" customWidth="1"/>
    <col min="7" max="7" width="30.7109375" style="58" customWidth="1"/>
    <col min="8" max="8" width="50.7109375" style="59" customWidth="1"/>
    <col min="9" max="10" width="50.7109375" style="58" customWidth="1"/>
    <col min="11" max="11" width="50.7109375" style="59" customWidth="1"/>
    <col min="12" max="12" width="50.7109375" style="58" customWidth="1"/>
    <col min="13" max="13" width="30.7109375" style="58" customWidth="1"/>
    <col min="14" max="14" width="50.7109375" style="59" customWidth="1"/>
    <col min="15" max="16" width="50.7109375" style="58" customWidth="1"/>
    <col min="17" max="17" width="50.7109375" style="59" customWidth="1"/>
    <col min="18" max="18" width="50.7109375" style="58" customWidth="1"/>
    <col min="19" max="19" width="30.7109375" style="58" customWidth="1"/>
    <col min="20" max="20" width="50.7109375" style="59" customWidth="1"/>
    <col min="21" max="22" width="50.7109375" style="58" customWidth="1"/>
    <col min="23" max="23" width="50.7109375" style="59" customWidth="1"/>
    <col min="24" max="24" width="50.7109375" style="58" customWidth="1"/>
    <col min="25" max="25" width="30.7109375" style="58" customWidth="1"/>
    <col min="26" max="26" width="50.7109375" style="59" customWidth="1"/>
    <col min="27" max="28" width="50.7109375" style="58" customWidth="1"/>
    <col min="29" max="29" width="50.7109375" style="59" customWidth="1"/>
    <col min="30" max="30" width="50.7109375" style="58" customWidth="1"/>
    <col min="31" max="31" width="30.7109375" style="58" customWidth="1"/>
    <col min="32" max="36" width="50.7109375" style="58" customWidth="1"/>
    <col min="37" max="16384" width="9.140625" style="9"/>
  </cols>
  <sheetData>
    <row r="1" spans="1:102" s="282" customFormat="1" ht="20.100000000000001" customHeight="1">
      <c r="A1" s="277" t="s">
        <v>240</v>
      </c>
      <c r="B1" s="278"/>
      <c r="C1" s="279"/>
      <c r="D1" s="280"/>
      <c r="E1" s="278"/>
      <c r="F1" s="281" t="s">
        <v>6</v>
      </c>
      <c r="G1" s="277" t="s">
        <v>240</v>
      </c>
      <c r="H1" s="278"/>
      <c r="I1" s="279"/>
      <c r="J1" s="280"/>
      <c r="K1" s="278"/>
      <c r="L1" s="281" t="s">
        <v>6</v>
      </c>
      <c r="M1" s="277" t="s">
        <v>240</v>
      </c>
      <c r="N1" s="278"/>
      <c r="O1" s="279"/>
      <c r="P1" s="280"/>
      <c r="Q1" s="278"/>
      <c r="R1" s="281" t="s">
        <v>6</v>
      </c>
      <c r="S1" s="277" t="s">
        <v>240</v>
      </c>
      <c r="T1" s="278"/>
      <c r="U1" s="279"/>
      <c r="V1" s="280"/>
      <c r="W1" s="278"/>
      <c r="X1" s="281" t="s">
        <v>6</v>
      </c>
      <c r="Y1" s="277" t="s">
        <v>240</v>
      </c>
      <c r="Z1" s="278"/>
      <c r="AA1" s="279"/>
      <c r="AB1" s="280"/>
      <c r="AC1" s="278"/>
      <c r="AD1" s="281" t="s">
        <v>6</v>
      </c>
      <c r="AE1" s="286" t="s">
        <v>248</v>
      </c>
      <c r="AF1" s="287"/>
      <c r="AG1" s="288"/>
      <c r="AH1" s="289"/>
      <c r="AI1" s="287"/>
      <c r="AJ1" s="290" t="s">
        <v>6</v>
      </c>
    </row>
    <row r="2" spans="1:102" s="157" customFormat="1" ht="20.100000000000001" customHeight="1">
      <c r="A2" s="153"/>
      <c r="B2" s="154"/>
      <c r="C2" s="81"/>
      <c r="D2" s="155"/>
      <c r="E2" s="154"/>
      <c r="F2" s="81"/>
      <c r="G2" s="153"/>
      <c r="H2" s="154"/>
      <c r="I2" s="81"/>
      <c r="J2" s="155"/>
      <c r="K2" s="154"/>
      <c r="L2" s="81"/>
      <c r="M2" s="153"/>
      <c r="N2" s="154"/>
      <c r="O2" s="81"/>
      <c r="P2" s="155"/>
      <c r="Q2" s="154"/>
      <c r="R2" s="81"/>
      <c r="S2" s="153"/>
      <c r="T2" s="154"/>
      <c r="U2" s="81"/>
      <c r="V2" s="155"/>
      <c r="W2" s="154"/>
      <c r="X2" s="81"/>
      <c r="Y2" s="153"/>
      <c r="Z2" s="154"/>
      <c r="AA2" s="81"/>
      <c r="AB2" s="155"/>
      <c r="AC2" s="154"/>
      <c r="AD2" s="81"/>
      <c r="AE2" s="153"/>
      <c r="AF2" s="154"/>
      <c r="AG2" s="81"/>
      <c r="AH2" s="155"/>
      <c r="AI2" s="154"/>
      <c r="AJ2" s="81"/>
    </row>
    <row r="3" spans="1:102" s="162" customFormat="1" ht="20.100000000000001" customHeight="1">
      <c r="A3" s="359" t="s">
        <v>117</v>
      </c>
      <c r="B3" s="359"/>
      <c r="C3" s="158"/>
      <c r="D3" s="159"/>
      <c r="E3" s="160"/>
      <c r="F3" s="158"/>
      <c r="G3" s="359" t="s">
        <v>117</v>
      </c>
      <c r="H3" s="359"/>
      <c r="I3" s="158"/>
      <c r="J3" s="159"/>
      <c r="K3" s="160"/>
      <c r="L3" s="158"/>
      <c r="M3" s="359" t="s">
        <v>117</v>
      </c>
      <c r="N3" s="359"/>
      <c r="O3" s="158"/>
      <c r="P3" s="159"/>
      <c r="Q3" s="160"/>
      <c r="R3" s="158"/>
      <c r="S3" s="359" t="s">
        <v>117</v>
      </c>
      <c r="T3" s="359"/>
      <c r="U3" s="158"/>
      <c r="V3" s="159"/>
      <c r="W3" s="160"/>
      <c r="X3" s="158"/>
      <c r="Y3" s="359" t="s">
        <v>117</v>
      </c>
      <c r="Z3" s="359"/>
      <c r="AA3" s="158"/>
      <c r="AB3" s="159"/>
      <c r="AC3" s="160"/>
      <c r="AD3" s="158"/>
      <c r="AE3" s="359" t="s">
        <v>117</v>
      </c>
      <c r="AF3" s="359"/>
      <c r="AG3" s="158"/>
      <c r="AH3" s="159"/>
      <c r="AI3" s="160"/>
      <c r="AJ3" s="158"/>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c r="CF3" s="161"/>
      <c r="CG3" s="161"/>
      <c r="CH3" s="161"/>
      <c r="CI3" s="161"/>
      <c r="CJ3" s="161"/>
      <c r="CK3" s="161"/>
      <c r="CL3" s="161"/>
      <c r="CM3" s="161"/>
      <c r="CN3" s="161"/>
      <c r="CO3" s="161"/>
      <c r="CP3" s="161"/>
      <c r="CQ3" s="161"/>
      <c r="CR3" s="161"/>
      <c r="CS3" s="161"/>
      <c r="CT3" s="161"/>
      <c r="CU3" s="161"/>
      <c r="CV3" s="161"/>
      <c r="CW3" s="161"/>
      <c r="CX3" s="161"/>
    </row>
    <row r="4" spans="1:102" s="166" customFormat="1" ht="20.100000000000001" customHeight="1">
      <c r="A4" s="361" t="s">
        <v>233</v>
      </c>
      <c r="B4" s="361"/>
      <c r="C4" s="361"/>
      <c r="D4" s="361"/>
      <c r="E4" s="163"/>
      <c r="F4" s="164"/>
      <c r="G4" s="361" t="s">
        <v>233</v>
      </c>
      <c r="H4" s="361"/>
      <c r="I4" s="361"/>
      <c r="J4" s="361"/>
      <c r="K4" s="163"/>
      <c r="L4" s="164"/>
      <c r="M4" s="361" t="s">
        <v>233</v>
      </c>
      <c r="N4" s="361"/>
      <c r="O4" s="361"/>
      <c r="P4" s="361"/>
      <c r="Q4" s="163"/>
      <c r="R4" s="164"/>
      <c r="S4" s="361" t="s">
        <v>233</v>
      </c>
      <c r="T4" s="361"/>
      <c r="U4" s="361"/>
      <c r="V4" s="361"/>
      <c r="W4" s="163"/>
      <c r="X4" s="164"/>
      <c r="Y4" s="361" t="s">
        <v>233</v>
      </c>
      <c r="Z4" s="361"/>
      <c r="AA4" s="361"/>
      <c r="AB4" s="361"/>
      <c r="AC4" s="163"/>
      <c r="AD4" s="164"/>
      <c r="AE4" s="361" t="s">
        <v>233</v>
      </c>
      <c r="AF4" s="361"/>
      <c r="AG4" s="361"/>
      <c r="AH4" s="361"/>
      <c r="AI4" s="163"/>
      <c r="AJ4" s="164"/>
      <c r="AK4" s="165"/>
      <c r="AL4" s="165"/>
      <c r="AM4" s="165"/>
      <c r="AN4" s="165"/>
      <c r="AO4" s="165"/>
      <c r="AP4" s="165"/>
      <c r="AQ4" s="165"/>
      <c r="AR4" s="165"/>
      <c r="AS4" s="165"/>
      <c r="AT4" s="165"/>
      <c r="AU4" s="165"/>
      <c r="AV4" s="165"/>
      <c r="AW4" s="165"/>
      <c r="AX4" s="165"/>
      <c r="AY4" s="165"/>
      <c r="AZ4" s="165"/>
      <c r="BA4" s="165"/>
      <c r="BB4" s="165"/>
      <c r="BC4" s="165"/>
      <c r="BD4" s="165"/>
      <c r="BE4" s="165"/>
      <c r="BF4" s="165"/>
      <c r="BG4" s="165"/>
      <c r="BH4" s="165"/>
      <c r="BI4" s="165"/>
      <c r="BJ4" s="165"/>
      <c r="BK4" s="165"/>
      <c r="BL4" s="165"/>
      <c r="BM4" s="165"/>
      <c r="BN4" s="165"/>
      <c r="BO4" s="165"/>
      <c r="BP4" s="165"/>
      <c r="BQ4" s="165"/>
      <c r="BR4" s="165"/>
      <c r="BS4" s="165"/>
      <c r="BT4" s="165"/>
      <c r="BU4" s="165"/>
      <c r="BV4" s="165"/>
      <c r="BW4" s="165"/>
      <c r="BX4" s="165"/>
      <c r="BY4" s="165"/>
      <c r="BZ4" s="165"/>
      <c r="CA4" s="165"/>
      <c r="CB4" s="165"/>
      <c r="CC4" s="165"/>
      <c r="CD4" s="165"/>
      <c r="CE4" s="165"/>
      <c r="CF4" s="165"/>
      <c r="CG4" s="165"/>
      <c r="CH4" s="165"/>
      <c r="CI4" s="165"/>
      <c r="CJ4" s="165"/>
      <c r="CK4" s="165"/>
      <c r="CL4" s="165"/>
      <c r="CM4" s="165"/>
      <c r="CN4" s="165"/>
      <c r="CO4" s="165"/>
      <c r="CP4" s="165"/>
      <c r="CQ4" s="165"/>
      <c r="CR4" s="165"/>
      <c r="CS4" s="165"/>
      <c r="CT4" s="165"/>
      <c r="CU4" s="165"/>
      <c r="CV4" s="165"/>
      <c r="CW4" s="165"/>
      <c r="CX4" s="165"/>
    </row>
    <row r="5" spans="1:102" s="157" customFormat="1" ht="20.100000000000001" customHeight="1">
      <c r="A5" s="167"/>
      <c r="B5" s="163"/>
      <c r="C5" s="164"/>
      <c r="D5" s="168"/>
      <c r="E5" s="163"/>
      <c r="F5" s="164"/>
      <c r="G5" s="167"/>
      <c r="H5" s="163"/>
      <c r="I5" s="164"/>
      <c r="J5" s="168"/>
      <c r="K5" s="163"/>
      <c r="L5" s="164"/>
      <c r="M5" s="167"/>
      <c r="N5" s="163"/>
      <c r="O5" s="164"/>
      <c r="P5" s="168"/>
      <c r="Q5" s="163"/>
      <c r="R5" s="164"/>
      <c r="S5" s="167"/>
      <c r="T5" s="163"/>
      <c r="U5" s="164"/>
      <c r="V5" s="168"/>
      <c r="W5" s="163"/>
      <c r="X5" s="164"/>
      <c r="Y5" s="167"/>
      <c r="Z5" s="163"/>
      <c r="AA5" s="164"/>
      <c r="AB5" s="168"/>
      <c r="AC5" s="163"/>
      <c r="AD5" s="164"/>
      <c r="AE5" s="167"/>
      <c r="AF5" s="163"/>
      <c r="AG5" s="164"/>
      <c r="AH5" s="168"/>
      <c r="AI5" s="163"/>
      <c r="AJ5" s="164"/>
    </row>
    <row r="6" spans="1:102" s="157" customFormat="1" ht="20.100000000000001" customHeight="1">
      <c r="A6" s="169" t="s">
        <v>52</v>
      </c>
      <c r="B6" s="170"/>
      <c r="C6" s="171"/>
      <c r="D6" s="172"/>
      <c r="E6" s="170"/>
      <c r="F6" s="171"/>
      <c r="G6" s="169" t="s">
        <v>52</v>
      </c>
      <c r="H6" s="170"/>
      <c r="I6" s="171"/>
      <c r="J6" s="172"/>
      <c r="K6" s="170"/>
      <c r="L6" s="171"/>
      <c r="M6" s="169" t="s">
        <v>52</v>
      </c>
      <c r="N6" s="170"/>
      <c r="O6" s="171"/>
      <c r="P6" s="172"/>
      <c r="Q6" s="170"/>
      <c r="R6" s="171"/>
      <c r="S6" s="169" t="s">
        <v>52</v>
      </c>
      <c r="T6" s="170"/>
      <c r="U6" s="171"/>
      <c r="V6" s="172"/>
      <c r="W6" s="170"/>
      <c r="X6" s="171"/>
      <c r="Y6" s="169" t="s">
        <v>52</v>
      </c>
      <c r="Z6" s="170"/>
      <c r="AA6" s="171"/>
      <c r="AB6" s="172"/>
      <c r="AC6" s="170"/>
      <c r="AD6" s="171"/>
      <c r="AE6" s="169" t="s">
        <v>52</v>
      </c>
      <c r="AF6" s="170"/>
      <c r="AG6" s="171"/>
      <c r="AH6" s="172"/>
      <c r="AI6" s="170"/>
      <c r="AJ6" s="171"/>
    </row>
    <row r="7" spans="1:102" s="173" customFormat="1" ht="20.100000000000001" customHeight="1">
      <c r="A7" s="352" t="s">
        <v>118</v>
      </c>
      <c r="B7" s="352"/>
      <c r="C7" s="352"/>
      <c r="D7" s="352"/>
      <c r="E7" s="352"/>
      <c r="F7" s="352"/>
      <c r="G7" s="352" t="s">
        <v>119</v>
      </c>
      <c r="H7" s="352"/>
      <c r="I7" s="352"/>
      <c r="J7" s="352"/>
      <c r="K7" s="352"/>
      <c r="L7" s="352"/>
      <c r="M7" s="352" t="s">
        <v>120</v>
      </c>
      <c r="N7" s="352"/>
      <c r="O7" s="352"/>
      <c r="P7" s="352"/>
      <c r="Q7" s="352"/>
      <c r="R7" s="352"/>
      <c r="S7" s="352" t="s">
        <v>121</v>
      </c>
      <c r="T7" s="352"/>
      <c r="U7" s="352"/>
      <c r="V7" s="352"/>
      <c r="W7" s="352"/>
      <c r="X7" s="352"/>
      <c r="Y7" s="352" t="s">
        <v>122</v>
      </c>
      <c r="Z7" s="352"/>
      <c r="AA7" s="352"/>
      <c r="AB7" s="352"/>
      <c r="AC7" s="352"/>
      <c r="AD7" s="352"/>
      <c r="AE7" s="352" t="s">
        <v>266</v>
      </c>
      <c r="AF7" s="352"/>
      <c r="AG7" s="352"/>
      <c r="AH7" s="352"/>
      <c r="AI7" s="352"/>
      <c r="AJ7" s="352"/>
    </row>
    <row r="8" spans="1:102" s="173" customFormat="1" ht="20.100000000000001" customHeight="1">
      <c r="A8" s="174" t="s">
        <v>51</v>
      </c>
      <c r="B8" s="332" t="s">
        <v>123</v>
      </c>
      <c r="C8" s="332"/>
      <c r="D8" s="332" t="s">
        <v>124</v>
      </c>
      <c r="E8" s="332"/>
      <c r="F8" s="332"/>
      <c r="G8" s="174" t="s">
        <v>51</v>
      </c>
      <c r="H8" s="332" t="s">
        <v>123</v>
      </c>
      <c r="I8" s="332"/>
      <c r="J8" s="332" t="s">
        <v>124</v>
      </c>
      <c r="K8" s="332"/>
      <c r="L8" s="332"/>
      <c r="M8" s="174" t="s">
        <v>51</v>
      </c>
      <c r="N8" s="332" t="s">
        <v>123</v>
      </c>
      <c r="O8" s="332"/>
      <c r="P8" s="332" t="s">
        <v>124</v>
      </c>
      <c r="Q8" s="332"/>
      <c r="R8" s="332"/>
      <c r="S8" s="174" t="s">
        <v>51</v>
      </c>
      <c r="T8" s="332" t="s">
        <v>123</v>
      </c>
      <c r="U8" s="332"/>
      <c r="V8" s="332" t="s">
        <v>124</v>
      </c>
      <c r="W8" s="332"/>
      <c r="X8" s="332"/>
      <c r="Y8" s="174" t="s">
        <v>51</v>
      </c>
      <c r="Z8" s="332" t="s">
        <v>123</v>
      </c>
      <c r="AA8" s="332"/>
      <c r="AB8" s="332" t="s">
        <v>124</v>
      </c>
      <c r="AC8" s="332"/>
      <c r="AD8" s="332"/>
      <c r="AE8" s="174" t="s">
        <v>51</v>
      </c>
      <c r="AF8" s="332" t="s">
        <v>123</v>
      </c>
      <c r="AG8" s="332"/>
      <c r="AH8" s="332" t="s">
        <v>124</v>
      </c>
      <c r="AI8" s="332"/>
      <c r="AJ8" s="332"/>
    </row>
    <row r="9" spans="1:102" s="173" customFormat="1" ht="20.100000000000001" customHeight="1">
      <c r="A9" s="297" t="s">
        <v>125</v>
      </c>
      <c r="B9" s="175" t="s">
        <v>126</v>
      </c>
      <c r="C9" s="295" t="s">
        <v>127</v>
      </c>
      <c r="D9" s="285" t="s">
        <v>269</v>
      </c>
      <c r="E9" s="175" t="s">
        <v>126</v>
      </c>
      <c r="F9" s="295" t="s">
        <v>127</v>
      </c>
      <c r="G9" s="297" t="s">
        <v>125</v>
      </c>
      <c r="H9" s="175" t="s">
        <v>126</v>
      </c>
      <c r="I9" s="295" t="s">
        <v>127</v>
      </c>
      <c r="J9" s="285" t="s">
        <v>269</v>
      </c>
      <c r="K9" s="175" t="s">
        <v>126</v>
      </c>
      <c r="L9" s="295" t="s">
        <v>127</v>
      </c>
      <c r="M9" s="297" t="s">
        <v>125</v>
      </c>
      <c r="N9" s="175" t="s">
        <v>126</v>
      </c>
      <c r="O9" s="295" t="s">
        <v>127</v>
      </c>
      <c r="P9" s="285" t="s">
        <v>269</v>
      </c>
      <c r="Q9" s="175" t="s">
        <v>126</v>
      </c>
      <c r="R9" s="295" t="s">
        <v>127</v>
      </c>
      <c r="S9" s="297" t="s">
        <v>125</v>
      </c>
      <c r="T9" s="175" t="s">
        <v>126</v>
      </c>
      <c r="U9" s="295" t="s">
        <v>127</v>
      </c>
      <c r="V9" s="285" t="s">
        <v>269</v>
      </c>
      <c r="W9" s="175" t="s">
        <v>126</v>
      </c>
      <c r="X9" s="295" t="s">
        <v>127</v>
      </c>
      <c r="Y9" s="297" t="s">
        <v>125</v>
      </c>
      <c r="Z9" s="175" t="s">
        <v>126</v>
      </c>
      <c r="AA9" s="295" t="s">
        <v>127</v>
      </c>
      <c r="AB9" s="285" t="s">
        <v>269</v>
      </c>
      <c r="AC9" s="175" t="s">
        <v>126</v>
      </c>
      <c r="AD9" s="295" t="s">
        <v>127</v>
      </c>
      <c r="AE9" s="297" t="s">
        <v>125</v>
      </c>
      <c r="AF9" s="175" t="s">
        <v>126</v>
      </c>
      <c r="AG9" s="295" t="s">
        <v>127</v>
      </c>
      <c r="AH9" s="285" t="s">
        <v>269</v>
      </c>
      <c r="AI9" s="175" t="s">
        <v>126</v>
      </c>
      <c r="AJ9" s="295" t="s">
        <v>127</v>
      </c>
    </row>
    <row r="10" spans="1:102" s="157" customFormat="1" ht="20.100000000000001" customHeight="1">
      <c r="A10" s="176" t="s">
        <v>128</v>
      </c>
      <c r="B10" s="177">
        <v>2498.0375418459098</v>
      </c>
      <c r="C10" s="298">
        <f t="shared" ref="C10:C26" si="0">B10/$B$27</f>
        <v>2.7306029992839931E-2</v>
      </c>
      <c r="D10" s="356" t="s">
        <v>129</v>
      </c>
      <c r="E10" s="362">
        <f>SUM(B10,B11)</f>
        <v>17385.989760949436</v>
      </c>
      <c r="F10" s="357">
        <f>E10/$B$27</f>
        <v>0.1900461261750635</v>
      </c>
      <c r="G10" s="176" t="s">
        <v>128</v>
      </c>
      <c r="H10" s="177">
        <v>2376.0511190817051</v>
      </c>
      <c r="I10" s="298">
        <f t="shared" ref="I10:I27" si="1">H10/$H$27</f>
        <v>2.5851651261267431E-2</v>
      </c>
      <c r="J10" s="356" t="s">
        <v>129</v>
      </c>
      <c r="K10" s="358">
        <f>SUM(H10,H11)</f>
        <v>17207.85631729442</v>
      </c>
      <c r="L10" s="357">
        <f>K10/$H$27</f>
        <v>0.18722303442723023</v>
      </c>
      <c r="M10" s="176" t="s">
        <v>128</v>
      </c>
      <c r="N10" s="177">
        <v>2239.7782305116589</v>
      </c>
      <c r="O10" s="298">
        <f t="shared" ref="O10:O26" si="2">N10/$N$27</f>
        <v>2.4300512428261454E-2</v>
      </c>
      <c r="P10" s="356" t="s">
        <v>129</v>
      </c>
      <c r="Q10" s="358">
        <f>SUM(N10,N11)</f>
        <v>16956.368947342016</v>
      </c>
      <c r="R10" s="357">
        <f>Q10/$N$27</f>
        <v>0.18396841648422585</v>
      </c>
      <c r="S10" s="176" t="s">
        <v>128</v>
      </c>
      <c r="T10" s="177">
        <v>2155.287910090804</v>
      </c>
      <c r="U10" s="298">
        <f t="shared" ref="U10:U26" si="3">T10/$T$27</f>
        <v>2.3442585954729766E-2</v>
      </c>
      <c r="V10" s="356" t="s">
        <v>129</v>
      </c>
      <c r="W10" s="358">
        <f>SUM(T10,T11)</f>
        <v>16628.048582851923</v>
      </c>
      <c r="X10" s="357">
        <f>W10/$T$27</f>
        <v>0.18085957627188004</v>
      </c>
      <c r="Y10" s="176" t="s">
        <v>128</v>
      </c>
      <c r="Z10" s="177">
        <v>1973.1347764209997</v>
      </c>
      <c r="AA10" s="298">
        <f t="shared" ref="AA10:AA26" si="4">Z10/$Z$27</f>
        <v>2.1330725567235691E-2</v>
      </c>
      <c r="AB10" s="356" t="s">
        <v>129</v>
      </c>
      <c r="AC10" s="358">
        <f>SUM(Z10,Z11)</f>
        <v>16232.234686988746</v>
      </c>
      <c r="AD10" s="357">
        <f>AC10/$Z$27</f>
        <v>0.17547982407930754</v>
      </c>
      <c r="AE10" s="176" t="s">
        <v>128</v>
      </c>
      <c r="AF10" s="177">
        <v>1896.86067073</v>
      </c>
      <c r="AG10" s="298">
        <f>AF10/$AF$27</f>
        <v>2.0090670663876091E-2</v>
      </c>
      <c r="AH10" s="356" t="s">
        <v>129</v>
      </c>
      <c r="AI10" s="358">
        <f>SUM(AF10,AF11)</f>
        <v>16106.781236450292</v>
      </c>
      <c r="AJ10" s="357">
        <f>AI10/AF27</f>
        <v>0.17059557524174243</v>
      </c>
    </row>
    <row r="11" spans="1:102" s="157" customFormat="1" ht="20.100000000000001" customHeight="1">
      <c r="A11" s="178" t="s">
        <v>130</v>
      </c>
      <c r="B11" s="177">
        <v>14887.952219103528</v>
      </c>
      <c r="C11" s="298">
        <f t="shared" si="0"/>
        <v>0.1627400961822236</v>
      </c>
      <c r="D11" s="357"/>
      <c r="E11" s="364"/>
      <c r="F11" s="357"/>
      <c r="G11" s="178" t="s">
        <v>130</v>
      </c>
      <c r="H11" s="177">
        <v>14831.805198212714</v>
      </c>
      <c r="I11" s="298">
        <f t="shared" si="1"/>
        <v>0.16137138316596281</v>
      </c>
      <c r="J11" s="357"/>
      <c r="K11" s="358"/>
      <c r="L11" s="357"/>
      <c r="M11" s="178" t="s">
        <v>130</v>
      </c>
      <c r="N11" s="177">
        <v>14716.590716830358</v>
      </c>
      <c r="O11" s="298">
        <f t="shared" si="2"/>
        <v>0.1596679040559644</v>
      </c>
      <c r="P11" s="357"/>
      <c r="Q11" s="358"/>
      <c r="R11" s="357"/>
      <c r="S11" s="178" t="s">
        <v>130</v>
      </c>
      <c r="T11" s="177">
        <v>14472.76067276112</v>
      </c>
      <c r="U11" s="298">
        <f t="shared" si="3"/>
        <v>0.15741699031715028</v>
      </c>
      <c r="V11" s="357"/>
      <c r="W11" s="358"/>
      <c r="X11" s="357"/>
      <c r="Y11" s="178" t="s">
        <v>130</v>
      </c>
      <c r="Z11" s="177">
        <v>14259.099910567746</v>
      </c>
      <c r="AA11" s="298">
        <f t="shared" si="4"/>
        <v>0.15414909851207184</v>
      </c>
      <c r="AB11" s="357"/>
      <c r="AC11" s="358"/>
      <c r="AD11" s="357"/>
      <c r="AE11" s="178" t="s">
        <v>130</v>
      </c>
      <c r="AF11" s="177">
        <v>14209.920565720291</v>
      </c>
      <c r="AG11" s="298">
        <f t="shared" ref="AG11:AG26" si="5">AF11/$AF$27</f>
        <v>0.15050490457786633</v>
      </c>
      <c r="AH11" s="357"/>
      <c r="AI11" s="358"/>
      <c r="AJ11" s="357"/>
    </row>
    <row r="12" spans="1:102" s="157" customFormat="1" ht="20.100000000000001" customHeight="1">
      <c r="A12" s="176" t="s">
        <v>131</v>
      </c>
      <c r="B12" s="177">
        <v>2992.70065458115</v>
      </c>
      <c r="C12" s="298">
        <f t="shared" si="0"/>
        <v>3.2713188839107267E-2</v>
      </c>
      <c r="D12" s="356" t="s">
        <v>132</v>
      </c>
      <c r="E12" s="367">
        <f>SUM(B12:B14)</f>
        <v>12140.356023218479</v>
      </c>
      <c r="F12" s="357">
        <f>E12/$B$27</f>
        <v>0.1327061423779865</v>
      </c>
      <c r="G12" s="176" t="s">
        <v>131</v>
      </c>
      <c r="H12" s="177">
        <v>2950.5402442761842</v>
      </c>
      <c r="I12" s="298">
        <f t="shared" si="1"/>
        <v>3.2102144947471489E-2</v>
      </c>
      <c r="J12" s="356" t="s">
        <v>132</v>
      </c>
      <c r="K12" s="366">
        <f>SUM(H12:H14)</f>
        <v>11838.896388731908</v>
      </c>
      <c r="L12" s="357">
        <f>K12/$H27</f>
        <v>0.12880826439376425</v>
      </c>
      <c r="M12" s="176" t="s">
        <v>131</v>
      </c>
      <c r="N12" s="177">
        <v>2929.8382518434669</v>
      </c>
      <c r="O12" s="298">
        <f t="shared" si="2"/>
        <v>3.1787330496311557E-2</v>
      </c>
      <c r="P12" s="356" t="s">
        <v>132</v>
      </c>
      <c r="Q12" s="358">
        <f>SUM(N12:N14)</f>
        <v>11539.946469026841</v>
      </c>
      <c r="R12" s="356">
        <f>Q12/$N27</f>
        <v>0.12520284766228731</v>
      </c>
      <c r="S12" s="176" t="s">
        <v>131</v>
      </c>
      <c r="T12" s="177">
        <v>3013.4181017720261</v>
      </c>
      <c r="U12" s="298">
        <f t="shared" si="3"/>
        <v>3.2776276680990209E-2</v>
      </c>
      <c r="V12" s="356" t="s">
        <v>132</v>
      </c>
      <c r="W12" s="358">
        <f>SUM(T12:T14)</f>
        <v>11358.315016725075</v>
      </c>
      <c r="X12" s="357">
        <f>W12/$T27</f>
        <v>0.12354185945823699</v>
      </c>
      <c r="Y12" s="176" t="s">
        <v>131</v>
      </c>
      <c r="Z12" s="177">
        <v>3146.1952543895923</v>
      </c>
      <c r="AA12" s="298">
        <f t="shared" si="4"/>
        <v>3.4012186270444889E-2</v>
      </c>
      <c r="AB12" s="356" t="s">
        <v>132</v>
      </c>
      <c r="AC12" s="358">
        <f>SUM(Z12:Z14)</f>
        <v>11610.015291104039</v>
      </c>
      <c r="AD12" s="357">
        <f>AC12/$Z27</f>
        <v>0.12551096507211434</v>
      </c>
      <c r="AE12" s="176" t="s">
        <v>131</v>
      </c>
      <c r="AF12" s="177">
        <v>3596.5110744101744</v>
      </c>
      <c r="AG12" s="298">
        <f t="shared" si="5"/>
        <v>3.8092581416193518E-2</v>
      </c>
      <c r="AH12" s="356" t="s">
        <v>132</v>
      </c>
      <c r="AI12" s="358">
        <f>SUM(AF12:AF14)</f>
        <v>12103.944249193406</v>
      </c>
      <c r="AJ12" s="357">
        <f>AI12/AF27</f>
        <v>0.12819937773862755</v>
      </c>
    </row>
    <row r="13" spans="1:102" s="157" customFormat="1" ht="20.100000000000001" customHeight="1">
      <c r="A13" s="176" t="s">
        <v>133</v>
      </c>
      <c r="B13" s="177">
        <v>3043.4564971979844</v>
      </c>
      <c r="C13" s="298">
        <f t="shared" si="0"/>
        <v>3.3268000581361153E-2</v>
      </c>
      <c r="D13" s="356"/>
      <c r="E13" s="368"/>
      <c r="F13" s="357"/>
      <c r="G13" s="176" t="s">
        <v>133</v>
      </c>
      <c r="H13" s="177">
        <v>2953.3729625113529</v>
      </c>
      <c r="I13" s="298">
        <f t="shared" si="1"/>
        <v>3.2132965178294351E-2</v>
      </c>
      <c r="J13" s="356"/>
      <c r="K13" s="366"/>
      <c r="L13" s="357"/>
      <c r="M13" s="176" t="s">
        <v>133</v>
      </c>
      <c r="N13" s="177">
        <v>2884.8819877080127</v>
      </c>
      <c r="O13" s="298">
        <f t="shared" si="2"/>
        <v>3.1299576735483975E-2</v>
      </c>
      <c r="P13" s="356"/>
      <c r="Q13" s="358"/>
      <c r="R13" s="356"/>
      <c r="S13" s="176" t="s">
        <v>133</v>
      </c>
      <c r="T13" s="177">
        <v>2758.799888844238</v>
      </c>
      <c r="U13" s="298">
        <f t="shared" si="3"/>
        <v>3.0006851160504694E-2</v>
      </c>
      <c r="V13" s="356"/>
      <c r="W13" s="358"/>
      <c r="X13" s="357"/>
      <c r="Y13" s="176" t="s">
        <v>133</v>
      </c>
      <c r="Z13" s="177">
        <v>2817.4982191565969</v>
      </c>
      <c r="AA13" s="298">
        <f t="shared" si="4"/>
        <v>3.0458781638837987E-2</v>
      </c>
      <c r="AB13" s="356"/>
      <c r="AC13" s="358"/>
      <c r="AD13" s="357"/>
      <c r="AE13" s="176" t="s">
        <v>133</v>
      </c>
      <c r="AF13" s="177">
        <v>2860.9085194396976</v>
      </c>
      <c r="AG13" s="298">
        <f t="shared" si="5"/>
        <v>3.0301419471900525E-2</v>
      </c>
      <c r="AH13" s="356"/>
      <c r="AI13" s="358"/>
      <c r="AJ13" s="357"/>
    </row>
    <row r="14" spans="1:102" s="157" customFormat="1" ht="20.100000000000001" customHeight="1">
      <c r="A14" s="176" t="s">
        <v>134</v>
      </c>
      <c r="B14" s="177">
        <v>6104.1988714393456</v>
      </c>
      <c r="C14" s="298">
        <f t="shared" si="0"/>
        <v>6.6724952957518083E-2</v>
      </c>
      <c r="D14" s="356"/>
      <c r="E14" s="369"/>
      <c r="F14" s="357"/>
      <c r="G14" s="176" t="s">
        <v>134</v>
      </c>
      <c r="H14" s="177">
        <v>5934.9831819443698</v>
      </c>
      <c r="I14" s="298">
        <f t="shared" si="1"/>
        <v>6.4573154267998395E-2</v>
      </c>
      <c r="J14" s="356"/>
      <c r="K14" s="366"/>
      <c r="L14" s="357"/>
      <c r="M14" s="176" t="s">
        <v>134</v>
      </c>
      <c r="N14" s="177">
        <v>5725.2262294753618</v>
      </c>
      <c r="O14" s="298">
        <f t="shared" si="2"/>
        <v>6.2115940430491783E-2</v>
      </c>
      <c r="P14" s="356"/>
      <c r="Q14" s="358"/>
      <c r="R14" s="356"/>
      <c r="S14" s="176" t="s">
        <v>134</v>
      </c>
      <c r="T14" s="177">
        <v>5586.0970261088123</v>
      </c>
      <c r="U14" s="298">
        <f t="shared" si="3"/>
        <v>6.0758731616742112E-2</v>
      </c>
      <c r="V14" s="356"/>
      <c r="W14" s="358"/>
      <c r="X14" s="357"/>
      <c r="Y14" s="176" t="s">
        <v>134</v>
      </c>
      <c r="Z14" s="177">
        <v>5646.3218175578495</v>
      </c>
      <c r="AA14" s="298">
        <f t="shared" si="4"/>
        <v>6.1039997162831455E-2</v>
      </c>
      <c r="AB14" s="356"/>
      <c r="AC14" s="358"/>
      <c r="AD14" s="357"/>
      <c r="AE14" s="176" t="s">
        <v>134</v>
      </c>
      <c r="AF14" s="177">
        <v>5646.5246553435336</v>
      </c>
      <c r="AG14" s="298">
        <f t="shared" si="5"/>
        <v>5.9805376850533498E-2</v>
      </c>
      <c r="AH14" s="356"/>
      <c r="AI14" s="358"/>
      <c r="AJ14" s="357"/>
    </row>
    <row r="15" spans="1:102" s="157" customFormat="1" ht="20.100000000000001" customHeight="1">
      <c r="A15" s="176" t="s">
        <v>135</v>
      </c>
      <c r="B15" s="177">
        <v>6687.8751502531377</v>
      </c>
      <c r="C15" s="298">
        <f t="shared" si="0"/>
        <v>7.3105114067355287E-2</v>
      </c>
      <c r="D15" s="293" t="s">
        <v>136</v>
      </c>
      <c r="E15" s="296">
        <f>SUM(B15)</f>
        <v>6687.8751502531377</v>
      </c>
      <c r="F15" s="293">
        <f>E15/$B27</f>
        <v>7.3105114067355287E-2</v>
      </c>
      <c r="G15" s="176" t="s">
        <v>135</v>
      </c>
      <c r="H15" s="177">
        <v>6688.7258525973502</v>
      </c>
      <c r="I15" s="298">
        <f t="shared" si="1"/>
        <v>7.2773942755237658E-2</v>
      </c>
      <c r="J15" s="293" t="s">
        <v>136</v>
      </c>
      <c r="K15" s="296">
        <f>H15</f>
        <v>6688.7258525973502</v>
      </c>
      <c r="L15" s="294">
        <f>K15/$H27</f>
        <v>7.2773942755237658E-2</v>
      </c>
      <c r="M15" s="176" t="s">
        <v>135</v>
      </c>
      <c r="N15" s="177">
        <v>6744.1294475336535</v>
      </c>
      <c r="O15" s="298">
        <f t="shared" si="2"/>
        <v>7.3170548416374798E-2</v>
      </c>
      <c r="P15" s="293" t="s">
        <v>136</v>
      </c>
      <c r="Q15" s="299">
        <f>N15</f>
        <v>6744.1294475336535</v>
      </c>
      <c r="R15" s="293">
        <f>Q15/$N27</f>
        <v>7.3170548416374798E-2</v>
      </c>
      <c r="S15" s="176" t="s">
        <v>135</v>
      </c>
      <c r="T15" s="177">
        <v>6564.2551603287957</v>
      </c>
      <c r="U15" s="298">
        <f t="shared" si="3"/>
        <v>7.1397939506978911E-2</v>
      </c>
      <c r="V15" s="293" t="s">
        <v>136</v>
      </c>
      <c r="W15" s="296">
        <f>T15</f>
        <v>6564.2551603287957</v>
      </c>
      <c r="X15" s="294">
        <f>W15/$T27</f>
        <v>7.1397939506978911E-2</v>
      </c>
      <c r="Y15" s="176" t="s">
        <v>135</v>
      </c>
      <c r="Z15" s="177">
        <v>6453.2232214703808</v>
      </c>
      <c r="AA15" s="298">
        <f t="shared" si="4"/>
        <v>6.9763066976590085E-2</v>
      </c>
      <c r="AB15" s="293" t="s">
        <v>136</v>
      </c>
      <c r="AC15" s="296">
        <f>Z15</f>
        <v>6453.2232214703808</v>
      </c>
      <c r="AD15" s="294">
        <f>AC15/$Z27</f>
        <v>6.9763066976590085E-2</v>
      </c>
      <c r="AE15" s="176" t="s">
        <v>135</v>
      </c>
      <c r="AF15" s="177">
        <v>6809.1729561406109</v>
      </c>
      <c r="AG15" s="298">
        <f t="shared" si="5"/>
        <v>7.2119609766881448E-2</v>
      </c>
      <c r="AH15" s="293" t="s">
        <v>136</v>
      </c>
      <c r="AI15" s="296">
        <f>AF15</f>
        <v>6809.1729561406109</v>
      </c>
      <c r="AJ15" s="294">
        <f>AI15/AF27</f>
        <v>7.2119609766881448E-2</v>
      </c>
    </row>
    <row r="16" spans="1:102" s="157" customFormat="1" ht="20.100000000000001" customHeight="1">
      <c r="A16" s="176" t="s">
        <v>137</v>
      </c>
      <c r="B16" s="177">
        <v>1547.9</v>
      </c>
      <c r="C16" s="298">
        <f t="shared" si="0"/>
        <v>1.6920083512709735E-2</v>
      </c>
      <c r="D16" s="356" t="s">
        <v>138</v>
      </c>
      <c r="E16" s="362">
        <f>SUM(B16:B18)</f>
        <v>12814.60216982688</v>
      </c>
      <c r="F16" s="356">
        <f>E16/$B27</f>
        <v>0.14007632204639975</v>
      </c>
      <c r="G16" s="176" t="s">
        <v>137</v>
      </c>
      <c r="H16" s="177">
        <v>1549.51</v>
      </c>
      <c r="I16" s="298">
        <f t="shared" si="1"/>
        <v>1.6858809065239243E-2</v>
      </c>
      <c r="J16" s="356" t="s">
        <v>138</v>
      </c>
      <c r="K16" s="358">
        <f>SUM(H16:H18)</f>
        <v>12870.072717836003</v>
      </c>
      <c r="L16" s="357">
        <f>K16/$H27</f>
        <v>0.1400275561988899</v>
      </c>
      <c r="M16" s="176" t="s">
        <v>137</v>
      </c>
      <c r="N16" s="177">
        <v>1496.02</v>
      </c>
      <c r="O16" s="298">
        <f t="shared" si="2"/>
        <v>1.6231094716293817E-2</v>
      </c>
      <c r="P16" s="356" t="s">
        <v>138</v>
      </c>
      <c r="Q16" s="358">
        <f>SUM(N16:N18)</f>
        <v>12853.209997402319</v>
      </c>
      <c r="R16" s="356">
        <f>Q16/$N27</f>
        <v>0.13945112289692094</v>
      </c>
      <c r="S16" s="176" t="s">
        <v>137</v>
      </c>
      <c r="T16" s="177">
        <v>1504.9599999999998</v>
      </c>
      <c r="U16" s="298">
        <f t="shared" si="3"/>
        <v>1.6369114304057745E-2</v>
      </c>
      <c r="V16" s="356" t="s">
        <v>138</v>
      </c>
      <c r="W16" s="358">
        <f>SUM(T16:T18)</f>
        <v>12901.324400331598</v>
      </c>
      <c r="X16" s="357">
        <f>W16/$T27</f>
        <v>0.140324828422521</v>
      </c>
      <c r="Y16" s="176" t="s">
        <v>137</v>
      </c>
      <c r="Z16" s="177">
        <v>1478.71</v>
      </c>
      <c r="AA16" s="298">
        <f t="shared" si="4"/>
        <v>1.5985708417110736E-2</v>
      </c>
      <c r="AB16" s="356" t="s">
        <v>138</v>
      </c>
      <c r="AC16" s="358">
        <f>SUM(Z16:Z18)</f>
        <v>12967.365799708787</v>
      </c>
      <c r="AD16" s="357">
        <f>AC16/$Z27</f>
        <v>0.14018470735449048</v>
      </c>
      <c r="AE16" s="176" t="s">
        <v>137</v>
      </c>
      <c r="AF16" s="177">
        <v>1558.2599999999991</v>
      </c>
      <c r="AG16" s="298">
        <f t="shared" si="5"/>
        <v>1.6504369009160462E-2</v>
      </c>
      <c r="AH16" s="356" t="s">
        <v>138</v>
      </c>
      <c r="AI16" s="358">
        <f>SUM(AF16:AF18)</f>
        <v>12711.480593038126</v>
      </c>
      <c r="AJ16" s="357">
        <f>AI16/AF27</f>
        <v>0.13463412162301749</v>
      </c>
    </row>
    <row r="17" spans="1:36" s="157" customFormat="1" ht="20.100000000000001" customHeight="1">
      <c r="A17" s="305" t="s">
        <v>259</v>
      </c>
      <c r="B17" s="177">
        <v>1713.1563008130379</v>
      </c>
      <c r="C17" s="298">
        <f t="shared" si="0"/>
        <v>1.8726498921171574E-2</v>
      </c>
      <c r="D17" s="356"/>
      <c r="E17" s="363"/>
      <c r="F17" s="356"/>
      <c r="G17" s="305" t="s">
        <v>259</v>
      </c>
      <c r="H17" s="177">
        <v>1749.816052762618</v>
      </c>
      <c r="I17" s="298">
        <f t="shared" si="1"/>
        <v>1.9038157051465027E-2</v>
      </c>
      <c r="J17" s="356"/>
      <c r="K17" s="358"/>
      <c r="L17" s="357"/>
      <c r="M17" s="305" t="s">
        <v>259</v>
      </c>
      <c r="N17" s="177">
        <v>1798.8947901112049</v>
      </c>
      <c r="O17" s="298">
        <f t="shared" si="2"/>
        <v>1.9517139959988807E-2</v>
      </c>
      <c r="P17" s="356"/>
      <c r="Q17" s="358"/>
      <c r="R17" s="356"/>
      <c r="S17" s="305" t="s">
        <v>259</v>
      </c>
      <c r="T17" s="177">
        <v>1782.5161357226289</v>
      </c>
      <c r="U17" s="298">
        <f t="shared" si="3"/>
        <v>1.9388030495475644E-2</v>
      </c>
      <c r="V17" s="356"/>
      <c r="W17" s="358"/>
      <c r="X17" s="357"/>
      <c r="Y17" s="305" t="s">
        <v>259</v>
      </c>
      <c r="Z17" s="177">
        <v>1881.1185975588819</v>
      </c>
      <c r="AA17" s="298">
        <f t="shared" si="4"/>
        <v>2.0335977574088605E-2</v>
      </c>
      <c r="AB17" s="356"/>
      <c r="AC17" s="358"/>
      <c r="AD17" s="357"/>
      <c r="AE17" s="306" t="s">
        <v>260</v>
      </c>
      <c r="AF17" s="177">
        <v>1566.9858739817059</v>
      </c>
      <c r="AG17" s="298">
        <f t="shared" si="5"/>
        <v>1.6596789429450736E-2</v>
      </c>
      <c r="AH17" s="356"/>
      <c r="AI17" s="358"/>
      <c r="AJ17" s="357"/>
    </row>
    <row r="18" spans="1:36" s="157" customFormat="1" ht="20.100000000000001" customHeight="1">
      <c r="A18" s="176" t="s">
        <v>139</v>
      </c>
      <c r="B18" s="177">
        <v>9553.5458690138421</v>
      </c>
      <c r="C18" s="298">
        <f t="shared" si="0"/>
        <v>0.10442973961251843</v>
      </c>
      <c r="D18" s="356"/>
      <c r="E18" s="364"/>
      <c r="F18" s="356"/>
      <c r="G18" s="176" t="s">
        <v>139</v>
      </c>
      <c r="H18" s="177">
        <v>9570.7466650733859</v>
      </c>
      <c r="I18" s="298">
        <f t="shared" si="1"/>
        <v>0.10413059008218563</v>
      </c>
      <c r="J18" s="356"/>
      <c r="K18" s="358"/>
      <c r="L18" s="357"/>
      <c r="M18" s="176" t="s">
        <v>139</v>
      </c>
      <c r="N18" s="177">
        <v>9558.2952072911139</v>
      </c>
      <c r="O18" s="298">
        <f t="shared" si="2"/>
        <v>0.10370288822063831</v>
      </c>
      <c r="P18" s="356"/>
      <c r="Q18" s="358"/>
      <c r="R18" s="356"/>
      <c r="S18" s="176" t="s">
        <v>139</v>
      </c>
      <c r="T18" s="177">
        <v>9613.8482646089687</v>
      </c>
      <c r="U18" s="298">
        <f t="shared" si="3"/>
        <v>0.10456768362298761</v>
      </c>
      <c r="V18" s="356"/>
      <c r="W18" s="358"/>
      <c r="X18" s="357"/>
      <c r="Y18" s="176" t="s">
        <v>139</v>
      </c>
      <c r="Z18" s="177">
        <v>9607.5372021499043</v>
      </c>
      <c r="AA18" s="298">
        <f t="shared" si="4"/>
        <v>0.10386302136329115</v>
      </c>
      <c r="AB18" s="356"/>
      <c r="AC18" s="358"/>
      <c r="AD18" s="357"/>
      <c r="AE18" s="176" t="s">
        <v>139</v>
      </c>
      <c r="AF18" s="177">
        <v>9586.2347190564215</v>
      </c>
      <c r="AG18" s="298">
        <f t="shared" si="5"/>
        <v>0.10153296318440629</v>
      </c>
      <c r="AH18" s="356"/>
      <c r="AI18" s="358"/>
      <c r="AJ18" s="357"/>
    </row>
    <row r="19" spans="1:36" s="157" customFormat="1" ht="20.100000000000001" customHeight="1">
      <c r="A19" s="176" t="s">
        <v>140</v>
      </c>
      <c r="B19" s="177">
        <v>3047.1511389423436</v>
      </c>
      <c r="C19" s="298">
        <f t="shared" si="0"/>
        <v>3.330838668308872E-2</v>
      </c>
      <c r="D19" s="356" t="s">
        <v>141</v>
      </c>
      <c r="E19" s="362">
        <f>SUM(B19:B22)</f>
        <v>14769.5494871192</v>
      </c>
      <c r="F19" s="356">
        <f>E19/$B$27</f>
        <v>0.16144583678994515</v>
      </c>
      <c r="G19" s="176" t="s">
        <v>140</v>
      </c>
      <c r="H19" s="177">
        <v>3100.6411109004712</v>
      </c>
      <c r="I19" s="298">
        <f t="shared" si="1"/>
        <v>3.3735255963822333E-2</v>
      </c>
      <c r="J19" s="356" t="s">
        <v>141</v>
      </c>
      <c r="K19" s="358">
        <f>SUM(H19:H22)</f>
        <v>15195.451814927248</v>
      </c>
      <c r="L19" s="357">
        <f>K19/$H$27</f>
        <v>0.16532789127395214</v>
      </c>
      <c r="M19" s="176" t="s">
        <v>140</v>
      </c>
      <c r="N19" s="177">
        <v>3192.9070999382229</v>
      </c>
      <c r="O19" s="298">
        <f t="shared" si="2"/>
        <v>3.4641500487576575E-2</v>
      </c>
      <c r="P19" s="356" t="s">
        <v>141</v>
      </c>
      <c r="Q19" s="358">
        <f>SUM(N19,N20,N21:N22)</f>
        <v>15510.881819650873</v>
      </c>
      <c r="R19" s="357">
        <f>Q19/$N$27</f>
        <v>0.16828557903503505</v>
      </c>
      <c r="S19" s="176" t="s">
        <v>140</v>
      </c>
      <c r="T19" s="177">
        <v>3131.2429651816756</v>
      </c>
      <c r="U19" s="298">
        <f t="shared" si="3"/>
        <v>3.40578314445803E-2</v>
      </c>
      <c r="V19" s="356" t="s">
        <v>141</v>
      </c>
      <c r="W19" s="358">
        <f>SUM(T19,T20,T21:T22)</f>
        <v>15662.04583267375</v>
      </c>
      <c r="X19" s="357">
        <f>W19/$T$27</f>
        <v>0.17035257978313573</v>
      </c>
      <c r="Y19" s="176" t="s">
        <v>140</v>
      </c>
      <c r="Z19" s="177">
        <v>3297.3000862465992</v>
      </c>
      <c r="AA19" s="298">
        <f t="shared" si="4"/>
        <v>3.5645716700673034E-2</v>
      </c>
      <c r="AB19" s="356" t="s">
        <v>141</v>
      </c>
      <c r="AC19" s="358">
        <f>SUM(Z19,Z20,Z21:Z22)</f>
        <v>15846.999060531494</v>
      </c>
      <c r="AD19" s="357">
        <f>AC19/$Z$27</f>
        <v>0.1713152046499207</v>
      </c>
      <c r="AE19" s="176" t="s">
        <v>140</v>
      </c>
      <c r="AF19" s="177">
        <v>3388.6831039142648</v>
      </c>
      <c r="AG19" s="298">
        <f t="shared" si="5"/>
        <v>3.589136370189077E-2</v>
      </c>
      <c r="AH19" s="356" t="s">
        <v>141</v>
      </c>
      <c r="AI19" s="358">
        <f>SUM(AF19,AF20,AF21:AF22)</f>
        <v>16473.794593730192</v>
      </c>
      <c r="AJ19" s="357">
        <f>AI19/AF27</f>
        <v>0.1744828109275961</v>
      </c>
    </row>
    <row r="20" spans="1:36" s="157" customFormat="1" ht="20.100000000000001" customHeight="1">
      <c r="A20" s="176" t="s">
        <v>142</v>
      </c>
      <c r="B20" s="177">
        <v>3486.313941228254</v>
      </c>
      <c r="C20" s="298">
        <f t="shared" si="0"/>
        <v>3.8108872044128349E-2</v>
      </c>
      <c r="D20" s="356"/>
      <c r="E20" s="363"/>
      <c r="F20" s="356"/>
      <c r="G20" s="176" t="s">
        <v>142</v>
      </c>
      <c r="H20" s="177">
        <v>3566.3343503527362</v>
      </c>
      <c r="I20" s="298">
        <f t="shared" si="1"/>
        <v>3.8802040564695175E-2</v>
      </c>
      <c r="J20" s="356"/>
      <c r="K20" s="358"/>
      <c r="L20" s="357"/>
      <c r="M20" s="176" t="s">
        <v>142</v>
      </c>
      <c r="N20" s="177">
        <v>3708.0589212557938</v>
      </c>
      <c r="O20" s="298">
        <f t="shared" si="2"/>
        <v>4.0230649031764994E-2</v>
      </c>
      <c r="P20" s="356"/>
      <c r="Q20" s="358"/>
      <c r="R20" s="357"/>
      <c r="S20" s="176" t="s">
        <v>142</v>
      </c>
      <c r="T20" s="177">
        <v>3731.1012478070616</v>
      </c>
      <c r="U20" s="298">
        <f t="shared" si="3"/>
        <v>4.0582356212368623E-2</v>
      </c>
      <c r="V20" s="356"/>
      <c r="W20" s="358"/>
      <c r="X20" s="357"/>
      <c r="Y20" s="176" t="s">
        <v>142</v>
      </c>
      <c r="Z20" s="177">
        <v>3784.7978134101163</v>
      </c>
      <c r="AA20" s="298">
        <f t="shared" si="4"/>
        <v>4.0915848450941976E-2</v>
      </c>
      <c r="AB20" s="356"/>
      <c r="AC20" s="358"/>
      <c r="AD20" s="357"/>
      <c r="AE20" s="176" t="s">
        <v>142</v>
      </c>
      <c r="AF20" s="177">
        <v>3988.2768879515797</v>
      </c>
      <c r="AG20" s="298">
        <f t="shared" si="5"/>
        <v>4.2241983667333449E-2</v>
      </c>
      <c r="AH20" s="356"/>
      <c r="AI20" s="358"/>
      <c r="AJ20" s="357"/>
    </row>
    <row r="21" spans="1:36" s="157" customFormat="1" ht="20.100000000000001" customHeight="1">
      <c r="A21" s="176" t="s">
        <v>143</v>
      </c>
      <c r="B21" s="177">
        <v>4295.2487986899387</v>
      </c>
      <c r="C21" s="298">
        <f t="shared" si="0"/>
        <v>4.6951333020027082E-2</v>
      </c>
      <c r="D21" s="356"/>
      <c r="E21" s="363"/>
      <c r="F21" s="356"/>
      <c r="G21" s="176" t="s">
        <v>143</v>
      </c>
      <c r="H21" s="177">
        <v>4323.7229221524694</v>
      </c>
      <c r="I21" s="298">
        <f t="shared" si="1"/>
        <v>4.7042496786446529E-2</v>
      </c>
      <c r="J21" s="356"/>
      <c r="K21" s="358"/>
      <c r="L21" s="357"/>
      <c r="M21" s="176" t="s">
        <v>143</v>
      </c>
      <c r="N21" s="177">
        <v>4183.5424492617622</v>
      </c>
      <c r="O21" s="298">
        <f t="shared" si="2"/>
        <v>4.538941574551375E-2</v>
      </c>
      <c r="P21" s="356"/>
      <c r="Q21" s="358"/>
      <c r="R21" s="357"/>
      <c r="S21" s="176" t="s">
        <v>143</v>
      </c>
      <c r="T21" s="177">
        <v>4160.2884110913537</v>
      </c>
      <c r="U21" s="298">
        <f t="shared" si="3"/>
        <v>4.5250529275861921E-2</v>
      </c>
      <c r="V21" s="356"/>
      <c r="W21" s="358"/>
      <c r="X21" s="357"/>
      <c r="Y21" s="176" t="s">
        <v>143</v>
      </c>
      <c r="Z21" s="177">
        <v>3999.216430048195</v>
      </c>
      <c r="AA21" s="298">
        <f t="shared" si="4"/>
        <v>4.3233837431050699E-2</v>
      </c>
      <c r="AB21" s="356"/>
      <c r="AC21" s="358"/>
      <c r="AD21" s="357"/>
      <c r="AE21" s="176" t="s">
        <v>143</v>
      </c>
      <c r="AF21" s="177">
        <v>4093.4573922976447</v>
      </c>
      <c r="AG21" s="298">
        <f t="shared" si="5"/>
        <v>4.33560069088317E-2</v>
      </c>
      <c r="AH21" s="356"/>
      <c r="AI21" s="358"/>
      <c r="AJ21" s="357"/>
    </row>
    <row r="22" spans="1:36" s="157" customFormat="1" ht="20.100000000000001" customHeight="1">
      <c r="A22" s="176" t="s">
        <v>144</v>
      </c>
      <c r="B22" s="177">
        <v>3940.8356082586633</v>
      </c>
      <c r="C22" s="298">
        <f t="shared" si="0"/>
        <v>4.3077245042700975E-2</v>
      </c>
      <c r="D22" s="356"/>
      <c r="E22" s="364"/>
      <c r="F22" s="356"/>
      <c r="G22" s="176" t="s">
        <v>144</v>
      </c>
      <c r="H22" s="177">
        <v>4204.7534315215698</v>
      </c>
      <c r="I22" s="298">
        <f t="shared" si="1"/>
        <v>4.5748097958988106E-2</v>
      </c>
      <c r="J22" s="356"/>
      <c r="K22" s="358"/>
      <c r="L22" s="357"/>
      <c r="M22" s="176" t="s">
        <v>144</v>
      </c>
      <c r="N22" s="177">
        <v>4426.3733491950934</v>
      </c>
      <c r="O22" s="298">
        <f t="shared" si="2"/>
        <v>4.8024013770179709E-2</v>
      </c>
      <c r="P22" s="356"/>
      <c r="Q22" s="358"/>
      <c r="R22" s="357"/>
      <c r="S22" s="176" t="s">
        <v>144</v>
      </c>
      <c r="T22" s="177">
        <v>4639.413208593659</v>
      </c>
      <c r="U22" s="298">
        <f t="shared" si="3"/>
        <v>5.0461862850324869E-2</v>
      </c>
      <c r="V22" s="356"/>
      <c r="W22" s="358"/>
      <c r="X22" s="357"/>
      <c r="Y22" s="176" t="s">
        <v>144</v>
      </c>
      <c r="Z22" s="177">
        <v>4765.6847308265842</v>
      </c>
      <c r="AA22" s="298">
        <f t="shared" si="4"/>
        <v>5.1519802067254997E-2</v>
      </c>
      <c r="AB22" s="356"/>
      <c r="AC22" s="358"/>
      <c r="AD22" s="357"/>
      <c r="AE22" s="176" t="s">
        <v>144</v>
      </c>
      <c r="AF22" s="177">
        <v>5003.3772095667046</v>
      </c>
      <c r="AG22" s="298">
        <f t="shared" si="5"/>
        <v>5.2993456649540201E-2</v>
      </c>
      <c r="AH22" s="356"/>
      <c r="AI22" s="358"/>
      <c r="AJ22" s="357"/>
    </row>
    <row r="23" spans="1:36" s="157" customFormat="1" ht="20.100000000000001" customHeight="1">
      <c r="A23" s="176" t="s">
        <v>145</v>
      </c>
      <c r="B23" s="177">
        <v>17631.708810610366</v>
      </c>
      <c r="C23" s="298">
        <f t="shared" si="0"/>
        <v>0.1927320792992489</v>
      </c>
      <c r="D23" s="293" t="s">
        <v>146</v>
      </c>
      <c r="E23" s="177">
        <v>17631.708810610366</v>
      </c>
      <c r="F23" s="298">
        <f>E23/$B$27</f>
        <v>0.1927320792992489</v>
      </c>
      <c r="G23" s="176" t="s">
        <v>145</v>
      </c>
      <c r="H23" s="177">
        <v>17588.345024471277</v>
      </c>
      <c r="I23" s="298">
        <f t="shared" si="1"/>
        <v>0.19136278600403475</v>
      </c>
      <c r="J23" s="293" t="s">
        <v>146</v>
      </c>
      <c r="K23" s="177">
        <v>17588.345024471277</v>
      </c>
      <c r="L23" s="298">
        <f>K23/$H$27</f>
        <v>0.19136278600403475</v>
      </c>
      <c r="M23" s="176" t="s">
        <v>145</v>
      </c>
      <c r="N23" s="177">
        <v>17652.414476502385</v>
      </c>
      <c r="O23" s="298">
        <f t="shared" si="2"/>
        <v>0.19152017442239164</v>
      </c>
      <c r="P23" s="293" t="s">
        <v>146</v>
      </c>
      <c r="Q23" s="177">
        <v>17652.414476502385</v>
      </c>
      <c r="R23" s="298">
        <f>Q23/$N$27</f>
        <v>0.19152017442239164</v>
      </c>
      <c r="S23" s="176" t="s">
        <v>145</v>
      </c>
      <c r="T23" s="177">
        <v>17654.677523268147</v>
      </c>
      <c r="U23" s="298">
        <f t="shared" si="3"/>
        <v>0.19202599031180592</v>
      </c>
      <c r="V23" s="293" t="s">
        <v>146</v>
      </c>
      <c r="W23" s="177">
        <v>17654.677523268147</v>
      </c>
      <c r="X23" s="298">
        <f>W23/$T$27</f>
        <v>0.19202599031180592</v>
      </c>
      <c r="Y23" s="176" t="s">
        <v>145</v>
      </c>
      <c r="Z23" s="177">
        <v>17842.506526546131</v>
      </c>
      <c r="AA23" s="298">
        <f t="shared" si="4"/>
        <v>0.19288779190224029</v>
      </c>
      <c r="AB23" s="293" t="s">
        <v>146</v>
      </c>
      <c r="AC23" s="177">
        <v>17842.506526546131</v>
      </c>
      <c r="AD23" s="298">
        <f>AC23/$Z$27</f>
        <v>0.19288779190224029</v>
      </c>
      <c r="AE23" s="176" t="s">
        <v>145</v>
      </c>
      <c r="AF23" s="177">
        <v>18210.115373634733</v>
      </c>
      <c r="AG23" s="298">
        <f t="shared" si="5"/>
        <v>0.19287311733975956</v>
      </c>
      <c r="AH23" s="293" t="s">
        <v>146</v>
      </c>
      <c r="AI23" s="177">
        <v>18210.115373634733</v>
      </c>
      <c r="AJ23" s="298">
        <f>AI23/AF27</f>
        <v>0.19287311733975956</v>
      </c>
    </row>
    <row r="24" spans="1:36" s="80" customFormat="1" ht="20.100000000000001" customHeight="1">
      <c r="A24" s="176" t="s">
        <v>147</v>
      </c>
      <c r="B24" s="177">
        <v>375</v>
      </c>
      <c r="C24" s="298">
        <f t="shared" si="0"/>
        <v>4.0991222412727893E-3</v>
      </c>
      <c r="D24" s="356" t="s">
        <v>148</v>
      </c>
      <c r="E24" s="362">
        <f>SUM(B24,B25,B26)</f>
        <v>10052.918598422941</v>
      </c>
      <c r="F24" s="365">
        <f>E24/B27</f>
        <v>0.10988837924400092</v>
      </c>
      <c r="G24" s="176" t="s">
        <v>147</v>
      </c>
      <c r="H24" s="177">
        <v>422</v>
      </c>
      <c r="I24" s="298">
        <f t="shared" si="1"/>
        <v>4.591398200418817E-3</v>
      </c>
      <c r="J24" s="356" t="s">
        <v>148</v>
      </c>
      <c r="K24" s="358">
        <f>SUM(H24,H25,H26)</f>
        <v>10521.651884426266</v>
      </c>
      <c r="L24" s="365">
        <f>K24/H27</f>
        <v>0.11447652494689102</v>
      </c>
      <c r="M24" s="176" t="s">
        <v>147</v>
      </c>
      <c r="N24" s="177">
        <v>465</v>
      </c>
      <c r="O24" s="298">
        <f t="shared" si="2"/>
        <v>5.0450254963681131E-3</v>
      </c>
      <c r="P24" s="356" t="s">
        <v>148</v>
      </c>
      <c r="Q24" s="358">
        <f>SUM(N24,N25,N26)</f>
        <v>10913.048842492553</v>
      </c>
      <c r="R24" s="365">
        <f>Q24/N27</f>
        <v>0.11840131108276443</v>
      </c>
      <c r="S24" s="176" t="s">
        <v>147</v>
      </c>
      <c r="T24" s="177">
        <v>509</v>
      </c>
      <c r="U24" s="298">
        <f t="shared" si="3"/>
        <v>5.5362794896644391E-3</v>
      </c>
      <c r="V24" s="356" t="s">
        <v>148</v>
      </c>
      <c r="W24" s="358">
        <f>SUM(T24,T25,T26)</f>
        <v>11170.333483773949</v>
      </c>
      <c r="X24" s="365">
        <f>W24/T27</f>
        <v>0.12149722624544132</v>
      </c>
      <c r="Y24" s="176" t="s">
        <v>147</v>
      </c>
      <c r="Z24" s="177">
        <v>512</v>
      </c>
      <c r="AA24" s="298">
        <f t="shared" si="4"/>
        <v>5.5350154591236262E-3</v>
      </c>
      <c r="AB24" s="356" t="s">
        <v>148</v>
      </c>
      <c r="AC24" s="358">
        <f>SUM(Z24,Z25,Z26)</f>
        <v>11549.655413676845</v>
      </c>
      <c r="AD24" s="365">
        <f>AC24/Z27</f>
        <v>0.12485843996533635</v>
      </c>
      <c r="AE24" s="176" t="s">
        <v>147</v>
      </c>
      <c r="AF24" s="177">
        <v>526</v>
      </c>
      <c r="AG24" s="298">
        <f t="shared" si="5"/>
        <v>5.5711486522264627E-3</v>
      </c>
      <c r="AH24" s="356" t="s">
        <v>148</v>
      </c>
      <c r="AI24" s="358">
        <f>SUM(AF24,AF25,AF26)</f>
        <v>11999.710997819553</v>
      </c>
      <c r="AJ24" s="365">
        <f>AI24/AF27</f>
        <v>0.12709538736237541</v>
      </c>
    </row>
    <row r="25" spans="1:36" s="80" customFormat="1" ht="20.100000000000001" customHeight="1">
      <c r="A25" s="176" t="s">
        <v>149</v>
      </c>
      <c r="B25" s="177">
        <v>2841.9570599613799</v>
      </c>
      <c r="C25" s="298">
        <f t="shared" si="0"/>
        <v>3.1065411715279777E-2</v>
      </c>
      <c r="D25" s="357"/>
      <c r="E25" s="363"/>
      <c r="F25" s="365"/>
      <c r="G25" s="176" t="s">
        <v>149</v>
      </c>
      <c r="H25" s="177">
        <v>2884.7150870406699</v>
      </c>
      <c r="I25" s="298">
        <f t="shared" si="1"/>
        <v>3.1385961278103183E-2</v>
      </c>
      <c r="J25" s="357"/>
      <c r="K25" s="358"/>
      <c r="L25" s="365"/>
      <c r="M25" s="176" t="s">
        <v>149</v>
      </c>
      <c r="N25" s="177">
        <v>3021.8343326886397</v>
      </c>
      <c r="O25" s="298">
        <f t="shared" si="2"/>
        <v>3.2785443557450993E-2</v>
      </c>
      <c r="P25" s="357"/>
      <c r="Q25" s="358"/>
      <c r="R25" s="365"/>
      <c r="S25" s="176" t="s">
        <v>149</v>
      </c>
      <c r="T25" s="177">
        <v>3125.5557059961802</v>
      </c>
      <c r="U25" s="298">
        <f t="shared" si="3"/>
        <v>3.3995972394715732E-2</v>
      </c>
      <c r="V25" s="357"/>
      <c r="W25" s="358"/>
      <c r="X25" s="365"/>
      <c r="Y25" s="176" t="s">
        <v>149</v>
      </c>
      <c r="Z25" s="177">
        <v>3221.27088974855</v>
      </c>
      <c r="AA25" s="298">
        <f t="shared" si="4"/>
        <v>3.4823797212467075E-2</v>
      </c>
      <c r="AB25" s="357"/>
      <c r="AC25" s="358"/>
      <c r="AD25" s="365"/>
      <c r="AE25" s="176" t="s">
        <v>149</v>
      </c>
      <c r="AF25" s="177">
        <v>3344.8241779497002</v>
      </c>
      <c r="AG25" s="298">
        <f t="shared" si="5"/>
        <v>3.5426830248895362E-2</v>
      </c>
      <c r="AH25" s="357"/>
      <c r="AI25" s="358"/>
      <c r="AJ25" s="365"/>
    </row>
    <row r="26" spans="1:36" s="80" customFormat="1" ht="20.100000000000001" customHeight="1">
      <c r="A26" s="176" t="s">
        <v>150</v>
      </c>
      <c r="B26" s="177">
        <v>6835.9615384615618</v>
      </c>
      <c r="C26" s="298">
        <f t="shared" si="0"/>
        <v>7.4723845287448368E-2</v>
      </c>
      <c r="D26" s="357"/>
      <c r="E26" s="364"/>
      <c r="F26" s="365"/>
      <c r="G26" s="176" t="s">
        <v>150</v>
      </c>
      <c r="H26" s="177">
        <v>7214.936797385596</v>
      </c>
      <c r="I26" s="298">
        <f t="shared" si="1"/>
        <v>7.849916546836902E-2</v>
      </c>
      <c r="J26" s="357"/>
      <c r="K26" s="358"/>
      <c r="L26" s="365"/>
      <c r="M26" s="176" t="s">
        <v>150</v>
      </c>
      <c r="N26" s="177">
        <v>7426.2145098039146</v>
      </c>
      <c r="O26" s="298">
        <f t="shared" si="2"/>
        <v>8.0570842028945336E-2</v>
      </c>
      <c r="P26" s="357"/>
      <c r="Q26" s="358"/>
      <c r="R26" s="365"/>
      <c r="S26" s="176" t="s">
        <v>150</v>
      </c>
      <c r="T26" s="177">
        <v>7535.7777777777692</v>
      </c>
      <c r="U26" s="298">
        <f t="shared" si="3"/>
        <v>8.1964974361061149E-2</v>
      </c>
      <c r="V26" s="357"/>
      <c r="W26" s="358"/>
      <c r="X26" s="365"/>
      <c r="Y26" s="176" t="s">
        <v>150</v>
      </c>
      <c r="Z26" s="177">
        <v>7816.3845239282946</v>
      </c>
      <c r="AA26" s="298">
        <f t="shared" si="4"/>
        <v>8.4499627293745647E-2</v>
      </c>
      <c r="AB26" s="357"/>
      <c r="AC26" s="358"/>
      <c r="AD26" s="365"/>
      <c r="AE26" s="176" t="s">
        <v>150</v>
      </c>
      <c r="AF26" s="177">
        <v>8128.8868198698528</v>
      </c>
      <c r="AG26" s="298">
        <f t="shared" si="5"/>
        <v>8.6097408461253591E-2</v>
      </c>
      <c r="AH26" s="357"/>
      <c r="AI26" s="358"/>
      <c r="AJ26" s="365"/>
    </row>
    <row r="27" spans="1:36" s="183" customFormat="1" ht="20.100000000000001" customHeight="1">
      <c r="A27" s="179" t="s">
        <v>110</v>
      </c>
      <c r="B27" s="180">
        <f>SUM(B10:B26)</f>
        <v>91483.00000040044</v>
      </c>
      <c r="C27" s="105">
        <v>100</v>
      </c>
      <c r="D27" s="179" t="s">
        <v>151</v>
      </c>
      <c r="E27" s="180">
        <f>SUM(E10:E26)</f>
        <v>91483.00000040044</v>
      </c>
      <c r="F27" s="182">
        <f>SUM(F10:F26)</f>
        <v>1</v>
      </c>
      <c r="G27" s="179" t="s">
        <v>110</v>
      </c>
      <c r="H27" s="180">
        <f>SUM(H10:H26)</f>
        <v>91911.000000284475</v>
      </c>
      <c r="I27" s="181">
        <f t="shared" si="1"/>
        <v>1</v>
      </c>
      <c r="J27" s="179" t="s">
        <v>151</v>
      </c>
      <c r="K27" s="180">
        <f>SUM(K10:K26)</f>
        <v>91911.000000284461</v>
      </c>
      <c r="L27" s="182">
        <f>SUM(L10:L26)</f>
        <v>0.99999999999999989</v>
      </c>
      <c r="M27" s="179" t="s">
        <v>110</v>
      </c>
      <c r="N27" s="180">
        <f>SUM(N10:N26)</f>
        <v>92169.99999995064</v>
      </c>
      <c r="O27" s="105">
        <v>100</v>
      </c>
      <c r="P27" s="179" t="s">
        <v>151</v>
      </c>
      <c r="Q27" s="180">
        <f>SUM(Q10:Q26)</f>
        <v>92169.999999950654</v>
      </c>
      <c r="R27" s="182">
        <f>SUM(R10:R26)</f>
        <v>1.0000000000000002</v>
      </c>
      <c r="S27" s="179" t="s">
        <v>110</v>
      </c>
      <c r="T27" s="180">
        <f>SUM(T10:T26)</f>
        <v>91938.999999953245</v>
      </c>
      <c r="U27" s="105">
        <v>100</v>
      </c>
      <c r="V27" s="179" t="s">
        <v>151</v>
      </c>
      <c r="W27" s="180">
        <f>SUM(W10:W26)</f>
        <v>91938.999999953245</v>
      </c>
      <c r="X27" s="182">
        <f>SUM(X10:X26)</f>
        <v>1</v>
      </c>
      <c r="Y27" s="179" t="s">
        <v>110</v>
      </c>
      <c r="Z27" s="180">
        <f>SUM(Z10:Z26)</f>
        <v>92502.000000026441</v>
      </c>
      <c r="AA27" s="105">
        <v>100</v>
      </c>
      <c r="AB27" s="179" t="s">
        <v>151</v>
      </c>
      <c r="AC27" s="180">
        <f>SUM(AC10:AC26)</f>
        <v>92502.000000026426</v>
      </c>
      <c r="AD27" s="182">
        <f>SUM(AD10:AD26)</f>
        <v>0.99999999999999978</v>
      </c>
      <c r="AE27" s="179" t="s">
        <v>110</v>
      </c>
      <c r="AF27" s="180">
        <f>SUM(AF10:AF26)</f>
        <v>94415.000000006912</v>
      </c>
      <c r="AG27" s="105">
        <v>100</v>
      </c>
      <c r="AH27" s="179" t="s">
        <v>151</v>
      </c>
      <c r="AI27" s="180">
        <f>SUM(AI10:AI26)</f>
        <v>94415.000000006912</v>
      </c>
      <c r="AJ27" s="182">
        <f>SUM(AJ10:AJ26)</f>
        <v>1</v>
      </c>
    </row>
    <row r="28" spans="1:36" s="189" customFormat="1" ht="20.100000000000001" customHeight="1">
      <c r="A28" s="184" t="s">
        <v>69</v>
      </c>
      <c r="B28" s="185"/>
      <c r="C28" s="186"/>
      <c r="D28" s="187"/>
      <c r="E28" s="185"/>
      <c r="F28" s="186"/>
      <c r="G28" s="184" t="s">
        <v>69</v>
      </c>
      <c r="H28" s="185"/>
      <c r="I28" s="186"/>
      <c r="J28" s="187"/>
      <c r="K28" s="185"/>
      <c r="L28" s="186"/>
      <c r="M28" s="184" t="s">
        <v>69</v>
      </c>
      <c r="N28" s="185"/>
      <c r="O28" s="186"/>
      <c r="P28" s="187"/>
      <c r="Q28" s="185"/>
      <c r="R28" s="186"/>
      <c r="S28" s="184" t="s">
        <v>69</v>
      </c>
      <c r="T28" s="185"/>
      <c r="U28" s="186"/>
      <c r="V28" s="187"/>
      <c r="W28" s="185"/>
      <c r="X28" s="186"/>
      <c r="Y28" s="184" t="s">
        <v>69</v>
      </c>
      <c r="Z28" s="185"/>
      <c r="AA28" s="186"/>
      <c r="AB28" s="188"/>
      <c r="AC28" s="185"/>
      <c r="AD28" s="186"/>
      <c r="AE28" s="184" t="s">
        <v>69</v>
      </c>
      <c r="AF28" s="185"/>
      <c r="AG28" s="186"/>
      <c r="AH28" s="188"/>
      <c r="AI28" s="185"/>
      <c r="AJ28" s="186"/>
    </row>
    <row r="29" spans="1:36" s="189" customFormat="1" ht="20.100000000000001" customHeight="1">
      <c r="A29" s="360" t="s">
        <v>50</v>
      </c>
      <c r="B29" s="360"/>
      <c r="C29" s="360"/>
      <c r="D29" s="360"/>
      <c r="E29" s="360"/>
      <c r="F29" s="360"/>
      <c r="G29" s="360" t="s">
        <v>50</v>
      </c>
      <c r="H29" s="360"/>
      <c r="I29" s="360"/>
      <c r="J29" s="360"/>
      <c r="K29" s="360"/>
      <c r="L29" s="360"/>
      <c r="M29" s="360" t="s">
        <v>50</v>
      </c>
      <c r="N29" s="360"/>
      <c r="O29" s="360"/>
      <c r="P29" s="360"/>
      <c r="Q29" s="360"/>
      <c r="R29" s="360"/>
      <c r="S29" s="360" t="s">
        <v>50</v>
      </c>
      <c r="T29" s="360"/>
      <c r="U29" s="360"/>
      <c r="V29" s="360"/>
      <c r="W29" s="360"/>
      <c r="X29" s="360"/>
      <c r="Y29" s="360" t="s">
        <v>50</v>
      </c>
      <c r="Z29" s="360"/>
      <c r="AA29" s="360"/>
      <c r="AB29" s="360"/>
      <c r="AC29" s="360"/>
      <c r="AD29" s="360"/>
      <c r="AE29" s="360" t="s">
        <v>50</v>
      </c>
      <c r="AF29" s="360"/>
      <c r="AG29" s="360"/>
      <c r="AH29" s="360"/>
      <c r="AI29" s="360"/>
      <c r="AJ29" s="360"/>
    </row>
    <row r="30" spans="1:36" s="189" customFormat="1" ht="20.100000000000001" customHeight="1">
      <c r="A30" s="360"/>
      <c r="B30" s="360"/>
      <c r="C30" s="360"/>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row>
    <row r="31" spans="1:36" s="157" customFormat="1" ht="20.100000000000001" customHeight="1">
      <c r="A31" s="190"/>
      <c r="B31" s="170"/>
      <c r="C31" s="171"/>
      <c r="D31" s="190"/>
      <c r="E31" s="170"/>
      <c r="F31" s="171"/>
      <c r="G31" s="190"/>
      <c r="H31" s="170"/>
      <c r="I31" s="171"/>
      <c r="J31" s="190"/>
      <c r="K31" s="170"/>
      <c r="L31" s="171"/>
      <c r="M31" s="190"/>
      <c r="N31" s="170"/>
      <c r="O31" s="171"/>
      <c r="P31" s="190"/>
      <c r="Q31" s="170"/>
      <c r="R31" s="171"/>
      <c r="S31" s="190"/>
      <c r="T31" s="170"/>
      <c r="U31" s="171"/>
      <c r="V31" s="190"/>
      <c r="W31" s="170"/>
      <c r="X31" s="171"/>
      <c r="Y31" s="190"/>
      <c r="Z31" s="170"/>
      <c r="AA31" s="171"/>
      <c r="AB31" s="172"/>
      <c r="AC31" s="170"/>
      <c r="AD31" s="171"/>
      <c r="AE31" s="190"/>
      <c r="AF31" s="170"/>
      <c r="AG31" s="171"/>
      <c r="AH31" s="172"/>
      <c r="AI31" s="170"/>
      <c r="AJ31" s="171"/>
    </row>
    <row r="32" spans="1:36" s="195" customFormat="1" ht="20.100000000000001" customHeight="1">
      <c r="A32" s="191" t="s">
        <v>249</v>
      </c>
      <c r="B32" s="192"/>
      <c r="C32" s="193"/>
      <c r="D32" s="194"/>
      <c r="E32" s="192"/>
      <c r="F32" s="193"/>
      <c r="G32" s="191" t="s">
        <v>249</v>
      </c>
      <c r="H32" s="192"/>
      <c r="I32" s="193"/>
      <c r="J32" s="194"/>
      <c r="K32" s="192"/>
      <c r="L32" s="193"/>
      <c r="M32" s="191" t="s">
        <v>249</v>
      </c>
      <c r="N32" s="192"/>
      <c r="O32" s="193"/>
      <c r="P32" s="194"/>
      <c r="Q32" s="192"/>
      <c r="R32" s="193"/>
      <c r="S32" s="191" t="s">
        <v>249</v>
      </c>
      <c r="T32" s="192"/>
      <c r="U32" s="193"/>
      <c r="V32" s="194"/>
      <c r="W32" s="192"/>
      <c r="X32" s="193"/>
      <c r="Y32" s="191" t="s">
        <v>249</v>
      </c>
      <c r="Z32" s="192"/>
      <c r="AA32" s="193"/>
      <c r="AB32" s="194"/>
      <c r="AC32" s="192"/>
      <c r="AD32" s="193"/>
      <c r="AE32" s="191" t="s">
        <v>249</v>
      </c>
      <c r="AF32" s="192"/>
      <c r="AG32" s="193"/>
      <c r="AH32" s="194"/>
      <c r="AI32" s="192"/>
      <c r="AJ32" s="193"/>
    </row>
    <row r="33" spans="1:36" s="157" customFormat="1" ht="20.100000000000001" customHeight="1">
      <c r="A33" s="352" t="s">
        <v>250</v>
      </c>
      <c r="B33" s="352"/>
      <c r="C33" s="352"/>
      <c r="D33" s="352"/>
      <c r="E33" s="352"/>
      <c r="F33" s="352"/>
      <c r="G33" s="352" t="s">
        <v>251</v>
      </c>
      <c r="H33" s="352"/>
      <c r="I33" s="352"/>
      <c r="J33" s="352"/>
      <c r="K33" s="352"/>
      <c r="L33" s="352"/>
      <c r="M33" s="352" t="s">
        <v>252</v>
      </c>
      <c r="N33" s="352"/>
      <c r="O33" s="352"/>
      <c r="P33" s="352"/>
      <c r="Q33" s="352"/>
      <c r="R33" s="352"/>
      <c r="S33" s="352" t="s">
        <v>253</v>
      </c>
      <c r="T33" s="352"/>
      <c r="U33" s="352"/>
      <c r="V33" s="352"/>
      <c r="W33" s="352"/>
      <c r="X33" s="352"/>
      <c r="Y33" s="352" t="s">
        <v>254</v>
      </c>
      <c r="Z33" s="352"/>
      <c r="AA33" s="352"/>
      <c r="AB33" s="352"/>
      <c r="AC33" s="352"/>
      <c r="AD33" s="352"/>
      <c r="AE33" s="352" t="s">
        <v>266</v>
      </c>
      <c r="AF33" s="352"/>
      <c r="AG33" s="352"/>
      <c r="AH33" s="352"/>
      <c r="AI33" s="352"/>
      <c r="AJ33" s="352"/>
    </row>
    <row r="34" spans="1:36" s="173" customFormat="1" ht="20.100000000000001" customHeight="1">
      <c r="A34" s="297" t="s">
        <v>255</v>
      </c>
      <c r="B34" s="332" t="s">
        <v>123</v>
      </c>
      <c r="C34" s="332"/>
      <c r="D34" s="332" t="s">
        <v>124</v>
      </c>
      <c r="E34" s="332"/>
      <c r="F34" s="332"/>
      <c r="G34" s="297" t="s">
        <v>255</v>
      </c>
      <c r="H34" s="332" t="s">
        <v>123</v>
      </c>
      <c r="I34" s="332"/>
      <c r="J34" s="332" t="s">
        <v>124</v>
      </c>
      <c r="K34" s="332"/>
      <c r="L34" s="332"/>
      <c r="M34" s="297" t="s">
        <v>255</v>
      </c>
      <c r="N34" s="332" t="s">
        <v>123</v>
      </c>
      <c r="O34" s="332"/>
      <c r="P34" s="332" t="s">
        <v>124</v>
      </c>
      <c r="Q34" s="332"/>
      <c r="R34" s="332"/>
      <c r="S34" s="297" t="s">
        <v>255</v>
      </c>
      <c r="T34" s="332" t="s">
        <v>123</v>
      </c>
      <c r="U34" s="332"/>
      <c r="V34" s="332" t="s">
        <v>124</v>
      </c>
      <c r="W34" s="332"/>
      <c r="X34" s="332"/>
      <c r="Y34" s="297" t="s">
        <v>255</v>
      </c>
      <c r="Z34" s="332" t="s">
        <v>123</v>
      </c>
      <c r="AA34" s="332"/>
      <c r="AB34" s="332" t="s">
        <v>124</v>
      </c>
      <c r="AC34" s="332"/>
      <c r="AD34" s="332"/>
      <c r="AE34" s="297" t="s">
        <v>255</v>
      </c>
      <c r="AF34" s="332" t="s">
        <v>123</v>
      </c>
      <c r="AG34" s="332"/>
      <c r="AH34" s="332" t="s">
        <v>124</v>
      </c>
      <c r="AI34" s="332"/>
      <c r="AJ34" s="332"/>
    </row>
    <row r="35" spans="1:36" s="157" customFormat="1" ht="20.100000000000001" customHeight="1">
      <c r="A35" s="297" t="s">
        <v>125</v>
      </c>
      <c r="B35" s="175" t="s">
        <v>126</v>
      </c>
      <c r="C35" s="295" t="s">
        <v>127</v>
      </c>
      <c r="D35" s="295" t="s">
        <v>267</v>
      </c>
      <c r="E35" s="175" t="s">
        <v>126</v>
      </c>
      <c r="F35" s="295" t="s">
        <v>127</v>
      </c>
      <c r="G35" s="297" t="s">
        <v>125</v>
      </c>
      <c r="H35" s="175" t="s">
        <v>126</v>
      </c>
      <c r="I35" s="295" t="s">
        <v>127</v>
      </c>
      <c r="J35" s="295" t="s">
        <v>267</v>
      </c>
      <c r="K35" s="175" t="s">
        <v>126</v>
      </c>
      <c r="L35" s="295" t="s">
        <v>127</v>
      </c>
      <c r="M35" s="297" t="s">
        <v>125</v>
      </c>
      <c r="N35" s="175" t="s">
        <v>126</v>
      </c>
      <c r="O35" s="295" t="s">
        <v>127</v>
      </c>
      <c r="P35" s="295" t="s">
        <v>267</v>
      </c>
      <c r="Q35" s="175" t="s">
        <v>126</v>
      </c>
      <c r="R35" s="295" t="s">
        <v>127</v>
      </c>
      <c r="S35" s="297" t="s">
        <v>125</v>
      </c>
      <c r="T35" s="175" t="s">
        <v>126</v>
      </c>
      <c r="U35" s="295" t="s">
        <v>127</v>
      </c>
      <c r="V35" s="295" t="s">
        <v>267</v>
      </c>
      <c r="W35" s="175" t="s">
        <v>126</v>
      </c>
      <c r="X35" s="295" t="s">
        <v>127</v>
      </c>
      <c r="Y35" s="297" t="s">
        <v>125</v>
      </c>
      <c r="Z35" s="175" t="s">
        <v>126</v>
      </c>
      <c r="AA35" s="295" t="s">
        <v>127</v>
      </c>
      <c r="AB35" s="295" t="s">
        <v>267</v>
      </c>
      <c r="AC35" s="175" t="s">
        <v>126</v>
      </c>
      <c r="AD35" s="295" t="s">
        <v>127</v>
      </c>
      <c r="AE35" s="297" t="s">
        <v>125</v>
      </c>
      <c r="AF35" s="175" t="s">
        <v>126</v>
      </c>
      <c r="AG35" s="295" t="s">
        <v>127</v>
      </c>
      <c r="AH35" s="295" t="s">
        <v>267</v>
      </c>
      <c r="AI35" s="175" t="s">
        <v>126</v>
      </c>
      <c r="AJ35" s="295" t="s">
        <v>127</v>
      </c>
    </row>
    <row r="36" spans="1:36" s="157" customFormat="1" ht="20.100000000000001" customHeight="1">
      <c r="A36" s="176" t="s">
        <v>152</v>
      </c>
      <c r="B36" s="177">
        <v>138.34489347362401</v>
      </c>
      <c r="C36" s="298">
        <f t="shared" ref="C36:C52" si="6">B36/$B$53</f>
        <v>1.7487396671718249E-2</v>
      </c>
      <c r="D36" s="356" t="s">
        <v>153</v>
      </c>
      <c r="E36" s="358">
        <f>SUM(B36,B37)</f>
        <v>2371.5073596413381</v>
      </c>
      <c r="F36" s="357">
        <f>E36/$B$53</f>
        <v>0.2997688520816561</v>
      </c>
      <c r="G36" s="176" t="s">
        <v>152</v>
      </c>
      <c r="H36" s="177">
        <v>154.557454151972</v>
      </c>
      <c r="I36" s="298">
        <f t="shared" ref="I36:I53" si="7">H36/$H$53</f>
        <v>1.8449037115575731E-2</v>
      </c>
      <c r="J36" s="356" t="s">
        <v>153</v>
      </c>
      <c r="K36" s="358">
        <f>SUM(H36,H37)</f>
        <v>2482.3139287505692</v>
      </c>
      <c r="L36" s="357">
        <f>K36/$H$53</f>
        <v>0.29630600513773758</v>
      </c>
      <c r="M36" s="176" t="s">
        <v>152</v>
      </c>
      <c r="N36" s="177">
        <v>148.130751980583</v>
      </c>
      <c r="O36" s="298">
        <f t="shared" ref="O36:O52" si="8">N36/$N$53</f>
        <v>1.7632478541655523E-2</v>
      </c>
      <c r="P36" s="356" t="s">
        <v>153</v>
      </c>
      <c r="Q36" s="358">
        <f>SUM(N36,N37)</f>
        <v>2408.3003224524609</v>
      </c>
      <c r="R36" s="357">
        <f>Q36/$Q$53</f>
        <v>0.28666771207015362</v>
      </c>
      <c r="S36" s="176" t="s">
        <v>152</v>
      </c>
      <c r="T36" s="177">
        <v>160.19391620817001</v>
      </c>
      <c r="U36" s="298">
        <f t="shared" ref="U36:U52" si="9">T36/$T$53</f>
        <v>1.8816170800019533E-2</v>
      </c>
      <c r="V36" s="356" t="s">
        <v>153</v>
      </c>
      <c r="W36" s="358">
        <f>SUM(T36,T37)</f>
        <v>2378.2892571855637</v>
      </c>
      <c r="X36" s="357">
        <f>W36/T53</f>
        <v>0.27935078893322446</v>
      </c>
      <c r="Y36" s="176" t="s">
        <v>152</v>
      </c>
      <c r="Z36" s="177">
        <v>183.86325961672901</v>
      </c>
      <c r="AA36" s="298">
        <f t="shared" ref="AA36:AA52" si="10">Z36/$Z$53</f>
        <v>2.0747653784684482E-2</v>
      </c>
      <c r="AB36" s="356" t="s">
        <v>153</v>
      </c>
      <c r="AC36" s="358">
        <f>SUM(Z36,Z37)</f>
        <v>2545.5227711224843</v>
      </c>
      <c r="AD36" s="357">
        <f>AC36/$AC$53</f>
        <v>0.28724403813122995</v>
      </c>
      <c r="AE36" s="176" t="s">
        <v>152</v>
      </c>
      <c r="AF36" s="177">
        <v>225.75907107952591</v>
      </c>
      <c r="AG36" s="298">
        <f>AF36/$AF$53</f>
        <v>2.3619978662785569E-2</v>
      </c>
      <c r="AH36" s="356" t="s">
        <v>153</v>
      </c>
      <c r="AI36" s="358">
        <f>SUM(AF36,AF37)</f>
        <v>2883.6092834565557</v>
      </c>
      <c r="AJ36" s="357">
        <f>AI36/AI53</f>
        <v>0.30169680191083664</v>
      </c>
    </row>
    <row r="37" spans="1:36" s="157" customFormat="1" ht="20.100000000000001" customHeight="1">
      <c r="A37" s="178" t="s">
        <v>154</v>
      </c>
      <c r="B37" s="177">
        <v>2233.1624661677142</v>
      </c>
      <c r="C37" s="298">
        <f t="shared" si="6"/>
        <v>0.28228145540993788</v>
      </c>
      <c r="D37" s="357"/>
      <c r="E37" s="358"/>
      <c r="F37" s="357"/>
      <c r="G37" s="178" t="s">
        <v>154</v>
      </c>
      <c r="H37" s="177">
        <v>2327.7564745985974</v>
      </c>
      <c r="I37" s="298">
        <f t="shared" si="7"/>
        <v>0.27785696802216192</v>
      </c>
      <c r="J37" s="357"/>
      <c r="K37" s="358"/>
      <c r="L37" s="357"/>
      <c r="M37" s="178" t="s">
        <v>154</v>
      </c>
      <c r="N37" s="177">
        <v>2260.1695704718777</v>
      </c>
      <c r="O37" s="298">
        <f t="shared" si="8"/>
        <v>0.26903523352849801</v>
      </c>
      <c r="P37" s="357"/>
      <c r="Q37" s="358"/>
      <c r="R37" s="357"/>
      <c r="S37" s="178" t="s">
        <v>154</v>
      </c>
      <c r="T37" s="177">
        <v>2218.0953409773938</v>
      </c>
      <c r="U37" s="298">
        <f t="shared" si="9"/>
        <v>0.26053461813320494</v>
      </c>
      <c r="V37" s="357"/>
      <c r="W37" s="358"/>
      <c r="X37" s="357"/>
      <c r="Y37" s="178" t="s">
        <v>154</v>
      </c>
      <c r="Z37" s="177">
        <v>2361.6595115057553</v>
      </c>
      <c r="AA37" s="298">
        <f t="shared" si="10"/>
        <v>0.26649638434654549</v>
      </c>
      <c r="AB37" s="357"/>
      <c r="AC37" s="358"/>
      <c r="AD37" s="357"/>
      <c r="AE37" s="178" t="s">
        <v>154</v>
      </c>
      <c r="AF37" s="177">
        <v>2657.8502123770299</v>
      </c>
      <c r="AG37" s="298">
        <f t="shared" ref="AG37:AG52" si="11">AF37/$AF$53</f>
        <v>0.27807682324805116</v>
      </c>
      <c r="AH37" s="357"/>
      <c r="AI37" s="358"/>
      <c r="AJ37" s="357"/>
    </row>
    <row r="38" spans="1:36" s="157" customFormat="1" ht="20.100000000000001" customHeight="1">
      <c r="A38" s="176" t="s">
        <v>155</v>
      </c>
      <c r="B38" s="177">
        <v>104.54746450303399</v>
      </c>
      <c r="C38" s="298">
        <f t="shared" si="6"/>
        <v>1.3215254548846098E-2</v>
      </c>
      <c r="D38" s="356" t="s">
        <v>156</v>
      </c>
      <c r="E38" s="358">
        <f>SUM(B38:B40)</f>
        <v>611.34656360213285</v>
      </c>
      <c r="F38" s="357">
        <f>E38/$B53</f>
        <v>7.7276866483261861E-2</v>
      </c>
      <c r="G38" s="176" t="s">
        <v>155</v>
      </c>
      <c r="H38" s="177">
        <v>111.336346986336</v>
      </c>
      <c r="I38" s="298">
        <f t="shared" si="7"/>
        <v>1.3289869512497552E-2</v>
      </c>
      <c r="J38" s="356" t="s">
        <v>156</v>
      </c>
      <c r="K38" s="358">
        <f>SUM(H38:H40)</f>
        <v>646.25269619270307</v>
      </c>
      <c r="L38" s="357">
        <f>K38/H53</f>
        <v>7.714115144764723E-2</v>
      </c>
      <c r="M38" s="176" t="s">
        <v>155</v>
      </c>
      <c r="N38" s="177">
        <v>111.361594151113</v>
      </c>
      <c r="O38" s="298">
        <f t="shared" si="8"/>
        <v>1.3255727747142185E-2</v>
      </c>
      <c r="P38" s="356" t="s">
        <v>156</v>
      </c>
      <c r="Q38" s="358">
        <f>SUM(N38:N40)</f>
        <v>645.88048722558699</v>
      </c>
      <c r="R38" s="357">
        <f>Q38/N53</f>
        <v>7.6881226073651332E-2</v>
      </c>
      <c r="S38" s="176" t="s">
        <v>155</v>
      </c>
      <c r="T38" s="177">
        <v>109.519796290662</v>
      </c>
      <c r="U38" s="298">
        <f t="shared" si="9"/>
        <v>1.2864054027560769E-2</v>
      </c>
      <c r="V38" s="356" t="s">
        <v>156</v>
      </c>
      <c r="W38" s="358">
        <f>SUM(T38:T40)</f>
        <v>664.96975779446802</v>
      </c>
      <c r="X38" s="357">
        <f>W38/T53</f>
        <v>7.8106490156897732E-2</v>
      </c>
      <c r="Y38" s="176" t="s">
        <v>155</v>
      </c>
      <c r="Z38" s="177">
        <v>113.97748955724099</v>
      </c>
      <c r="AA38" s="298">
        <f t="shared" si="10"/>
        <v>1.2861544484257397E-2</v>
      </c>
      <c r="AB38" s="356" t="s">
        <v>156</v>
      </c>
      <c r="AC38" s="358">
        <f>SUM(Z38:Z40)</f>
        <v>635.72778204381802</v>
      </c>
      <c r="AD38" s="357">
        <f>AC38/Z53</f>
        <v>7.173733322603619E-2</v>
      </c>
      <c r="AE38" s="176" t="s">
        <v>155</v>
      </c>
      <c r="AF38" s="177">
        <v>118.38704980845701</v>
      </c>
      <c r="AG38" s="298">
        <f t="shared" si="11"/>
        <v>1.2386211446807656E-2</v>
      </c>
      <c r="AH38" s="356" t="s">
        <v>156</v>
      </c>
      <c r="AI38" s="358">
        <f>SUM(AF38:AF40)</f>
        <v>597.972776124245</v>
      </c>
      <c r="AJ38" s="357">
        <f>AI38/AI53</f>
        <v>6.2562731789439191E-2</v>
      </c>
    </row>
    <row r="39" spans="1:36" s="157" customFormat="1" ht="20.100000000000001" customHeight="1">
      <c r="A39" s="176" t="s">
        <v>157</v>
      </c>
      <c r="B39" s="177">
        <v>247.16666666666399</v>
      </c>
      <c r="C39" s="298">
        <f t="shared" si="6"/>
        <v>3.1242942442616266E-2</v>
      </c>
      <c r="D39" s="356"/>
      <c r="E39" s="358"/>
      <c r="F39" s="357"/>
      <c r="G39" s="176" t="s">
        <v>157</v>
      </c>
      <c r="H39" s="177">
        <v>270.46225396826605</v>
      </c>
      <c r="I39" s="298">
        <f t="shared" si="7"/>
        <v>3.2284228471546321E-2</v>
      </c>
      <c r="J39" s="356"/>
      <c r="K39" s="358"/>
      <c r="L39" s="357"/>
      <c r="M39" s="176" t="s">
        <v>157</v>
      </c>
      <c r="N39" s="177">
        <v>260.47176190476398</v>
      </c>
      <c r="O39" s="298">
        <f t="shared" si="8"/>
        <v>3.1004789289768658E-2</v>
      </c>
      <c r="P39" s="356"/>
      <c r="Q39" s="358"/>
      <c r="R39" s="357"/>
      <c r="S39" s="176" t="s">
        <v>157</v>
      </c>
      <c r="T39" s="177">
        <v>257.91212817048898</v>
      </c>
      <c r="U39" s="298">
        <f t="shared" si="9"/>
        <v>3.0294025952559537E-2</v>
      </c>
      <c r="V39" s="356"/>
      <c r="W39" s="358"/>
      <c r="X39" s="357"/>
      <c r="Y39" s="176" t="s">
        <v>157</v>
      </c>
      <c r="Z39" s="177">
        <v>238.33193589743004</v>
      </c>
      <c r="AA39" s="298">
        <f t="shared" si="10"/>
        <v>2.689405432135384E-2</v>
      </c>
      <c r="AB39" s="356"/>
      <c r="AC39" s="358"/>
      <c r="AD39" s="357"/>
      <c r="AE39" s="176" t="s">
        <v>157</v>
      </c>
      <c r="AF39" s="177">
        <v>214.82347631577599</v>
      </c>
      <c r="AG39" s="298">
        <f t="shared" si="11"/>
        <v>2.2475845167951803E-2</v>
      </c>
      <c r="AH39" s="356"/>
      <c r="AI39" s="358"/>
      <c r="AJ39" s="357"/>
    </row>
    <row r="40" spans="1:36" s="157" customFormat="1" ht="20.100000000000001" customHeight="1">
      <c r="A40" s="176" t="s">
        <v>158</v>
      </c>
      <c r="B40" s="177">
        <v>259.63243243243494</v>
      </c>
      <c r="C40" s="298">
        <f t="shared" si="6"/>
        <v>3.2818669491799499E-2</v>
      </c>
      <c r="D40" s="356"/>
      <c r="E40" s="358"/>
      <c r="F40" s="357"/>
      <c r="G40" s="176" t="s">
        <v>158</v>
      </c>
      <c r="H40" s="177">
        <v>264.45409523810099</v>
      </c>
      <c r="I40" s="298">
        <f t="shared" si="7"/>
        <v>3.1567053463603355E-2</v>
      </c>
      <c r="J40" s="356"/>
      <c r="K40" s="358"/>
      <c r="L40" s="357"/>
      <c r="M40" s="176" t="s">
        <v>158</v>
      </c>
      <c r="N40" s="177">
        <v>274.04713116971004</v>
      </c>
      <c r="O40" s="298">
        <f t="shared" si="8"/>
        <v>3.2620709036740497E-2</v>
      </c>
      <c r="P40" s="356"/>
      <c r="Q40" s="358"/>
      <c r="R40" s="357"/>
      <c r="S40" s="176" t="s">
        <v>158</v>
      </c>
      <c r="T40" s="177">
        <v>297.537833333317</v>
      </c>
      <c r="U40" s="298">
        <f t="shared" si="9"/>
        <v>3.4948410176777418E-2</v>
      </c>
      <c r="V40" s="356"/>
      <c r="W40" s="358"/>
      <c r="X40" s="357"/>
      <c r="Y40" s="176" t="s">
        <v>158</v>
      </c>
      <c r="Z40" s="177">
        <v>283.41835658914692</v>
      </c>
      <c r="AA40" s="298">
        <f t="shared" si="10"/>
        <v>3.1981734420424943E-2</v>
      </c>
      <c r="AB40" s="356"/>
      <c r="AC40" s="358"/>
      <c r="AD40" s="357"/>
      <c r="AE40" s="176" t="s">
        <v>158</v>
      </c>
      <c r="AF40" s="177">
        <v>264.76225000001205</v>
      </c>
      <c r="AG40" s="298">
        <f t="shared" si="11"/>
        <v>2.7700675174679744E-2</v>
      </c>
      <c r="AH40" s="356"/>
      <c r="AI40" s="358"/>
      <c r="AJ40" s="357"/>
    </row>
    <row r="41" spans="1:36" s="157" customFormat="1" ht="20.100000000000001" customHeight="1">
      <c r="A41" s="176" t="s">
        <v>159</v>
      </c>
      <c r="B41" s="177">
        <v>275.45900000000006</v>
      </c>
      <c r="C41" s="298">
        <f t="shared" si="6"/>
        <v>3.4819216516388654E-2</v>
      </c>
      <c r="D41" s="293" t="s">
        <v>160</v>
      </c>
      <c r="E41" s="296">
        <f>B41</f>
        <v>275.45900000000006</v>
      </c>
      <c r="F41" s="294">
        <f>E41/$B53</f>
        <v>3.4819216516388654E-2</v>
      </c>
      <c r="G41" s="176" t="s">
        <v>159</v>
      </c>
      <c r="H41" s="177">
        <v>298.39100000000002</v>
      </c>
      <c r="I41" s="298">
        <f t="shared" si="7"/>
        <v>3.5617995030772308E-2</v>
      </c>
      <c r="J41" s="293" t="s">
        <v>160</v>
      </c>
      <c r="K41" s="296">
        <f>H41</f>
        <v>298.39100000000002</v>
      </c>
      <c r="L41" s="294">
        <f>K41/H53</f>
        <v>3.5617995030772308E-2</v>
      </c>
      <c r="M41" s="176" t="s">
        <v>159</v>
      </c>
      <c r="N41" s="177">
        <v>324.46699999999998</v>
      </c>
      <c r="O41" s="298">
        <f t="shared" si="8"/>
        <v>3.8622347746707399E-2</v>
      </c>
      <c r="P41" s="293" t="s">
        <v>160</v>
      </c>
      <c r="Q41" s="296">
        <f>N41</f>
        <v>324.46699999999998</v>
      </c>
      <c r="R41" s="294">
        <f>Q41/N53</f>
        <v>3.8622347746707399E-2</v>
      </c>
      <c r="S41" s="176" t="s">
        <v>159</v>
      </c>
      <c r="T41" s="177">
        <v>332.11399999999998</v>
      </c>
      <c r="U41" s="298">
        <f t="shared" si="9"/>
        <v>3.9009682121492313E-2</v>
      </c>
      <c r="V41" s="293" t="s">
        <v>160</v>
      </c>
      <c r="W41" s="296">
        <f>T41</f>
        <v>332.11399999999998</v>
      </c>
      <c r="X41" s="294">
        <f>W41/T53</f>
        <v>3.9009682121492313E-2</v>
      </c>
      <c r="Y41" s="176" t="s">
        <v>159</v>
      </c>
      <c r="Z41" s="177">
        <v>337.43100000000004</v>
      </c>
      <c r="AA41" s="298">
        <f t="shared" si="10"/>
        <v>3.8076674909460186E-2</v>
      </c>
      <c r="AB41" s="293" t="s">
        <v>160</v>
      </c>
      <c r="AC41" s="296">
        <f>Z41</f>
        <v>337.43100000000004</v>
      </c>
      <c r="AD41" s="294">
        <f>AC41/Z53</f>
        <v>3.8076674909460186E-2</v>
      </c>
      <c r="AE41" s="176" t="s">
        <v>159</v>
      </c>
      <c r="AF41" s="177">
        <v>328.01400000000001</v>
      </c>
      <c r="AG41" s="298">
        <f t="shared" si="11"/>
        <v>3.4318371545592273E-2</v>
      </c>
      <c r="AH41" s="293" t="s">
        <v>160</v>
      </c>
      <c r="AI41" s="296">
        <f>AF41</f>
        <v>328.01400000000001</v>
      </c>
      <c r="AJ41" s="294">
        <f>AI41/AI53</f>
        <v>3.4318371545592273E-2</v>
      </c>
    </row>
    <row r="42" spans="1:36" s="157" customFormat="1" ht="20.100000000000001" customHeight="1">
      <c r="A42" s="176" t="s">
        <v>161</v>
      </c>
      <c r="B42" s="177">
        <v>71.164000000000001</v>
      </c>
      <c r="C42" s="298">
        <f t="shared" si="6"/>
        <v>8.9954393364249548E-3</v>
      </c>
      <c r="D42" s="356" t="s">
        <v>162</v>
      </c>
      <c r="E42" s="358">
        <f>SUM(B42:B44)</f>
        <v>747.25684313055501</v>
      </c>
      <c r="F42" s="357">
        <f>E42/B53</f>
        <v>9.4456517355816519E-2</v>
      </c>
      <c r="G42" s="176" t="s">
        <v>161</v>
      </c>
      <c r="H42" s="177">
        <v>74.225999999999999</v>
      </c>
      <c r="I42" s="298">
        <f t="shared" si="7"/>
        <v>8.8601241295954147E-3</v>
      </c>
      <c r="J42" s="356" t="s">
        <v>162</v>
      </c>
      <c r="K42" s="358">
        <f>SUM(H42:H44)</f>
        <v>740.73668089566195</v>
      </c>
      <c r="L42" s="357">
        <f>K42/H53</f>
        <v>8.841940748632654E-2</v>
      </c>
      <c r="M42" s="176" t="s">
        <v>161</v>
      </c>
      <c r="N42" s="177">
        <v>75.965000000000003</v>
      </c>
      <c r="O42" s="298">
        <f t="shared" si="8"/>
        <v>9.0423576097989258E-3</v>
      </c>
      <c r="P42" s="356" t="s">
        <v>162</v>
      </c>
      <c r="Q42" s="358">
        <f>SUM(N42:N44)</f>
        <v>776.20588470330188</v>
      </c>
      <c r="R42" s="357">
        <f>Q42/N53</f>
        <v>9.239427615767272E-2</v>
      </c>
      <c r="S42" s="176" t="s">
        <v>161</v>
      </c>
      <c r="T42" s="177">
        <v>69.28</v>
      </c>
      <c r="U42" s="298">
        <f t="shared" si="9"/>
        <v>8.1375394514443464E-3</v>
      </c>
      <c r="V42" s="356" t="s">
        <v>162</v>
      </c>
      <c r="W42" s="358">
        <f>SUM(T42:T44)</f>
        <v>746.61771804402099</v>
      </c>
      <c r="X42" s="357">
        <f>W42/T53</f>
        <v>8.7696754268628344E-2</v>
      </c>
      <c r="Y42" s="176" t="s">
        <v>161</v>
      </c>
      <c r="Z42" s="177">
        <v>94.33</v>
      </c>
      <c r="AA42" s="298">
        <f t="shared" si="10"/>
        <v>1.0644465814372062E-2</v>
      </c>
      <c r="AB42" s="356" t="s">
        <v>162</v>
      </c>
      <c r="AC42" s="358">
        <f>SUM(Z42:Z44)</f>
        <v>800.10750531719998</v>
      </c>
      <c r="AD42" s="357">
        <f>AC42/Z53</f>
        <v>9.0286409288364761E-2</v>
      </c>
      <c r="AE42" s="176" t="s">
        <v>161</v>
      </c>
      <c r="AF42" s="177">
        <v>106.6</v>
      </c>
      <c r="AG42" s="298">
        <f t="shared" si="11"/>
        <v>1.1152994709860361E-2</v>
      </c>
      <c r="AH42" s="356" t="s">
        <v>162</v>
      </c>
      <c r="AI42" s="358">
        <f>SUM(AF42:AF44)</f>
        <v>817.67798381544299</v>
      </c>
      <c r="AJ42" s="357">
        <f>AI42/AI53</f>
        <v>8.5549326715412002E-2</v>
      </c>
    </row>
    <row r="43" spans="1:36" s="157" customFormat="1" ht="20.100000000000001" customHeight="1">
      <c r="A43" s="305" t="s">
        <v>259</v>
      </c>
      <c r="B43" s="177">
        <v>58.85</v>
      </c>
      <c r="C43" s="298">
        <f t="shared" si="6"/>
        <v>7.4388961405852487E-3</v>
      </c>
      <c r="D43" s="356"/>
      <c r="E43" s="358"/>
      <c r="F43" s="357"/>
      <c r="G43" s="305" t="s">
        <v>259</v>
      </c>
      <c r="H43" s="177">
        <v>61.85</v>
      </c>
      <c r="I43" s="298">
        <f t="shared" si="7"/>
        <v>7.3828399403911889E-3</v>
      </c>
      <c r="J43" s="356"/>
      <c r="K43" s="358"/>
      <c r="L43" s="357"/>
      <c r="M43" s="305" t="s">
        <v>259</v>
      </c>
      <c r="N43" s="177">
        <v>58.290000000000006</v>
      </c>
      <c r="O43" s="298">
        <f t="shared" si="8"/>
        <v>6.9384456667567875E-3</v>
      </c>
      <c r="P43" s="356"/>
      <c r="Q43" s="358"/>
      <c r="R43" s="357"/>
      <c r="S43" s="305" t="s">
        <v>259</v>
      </c>
      <c r="T43" s="177">
        <v>59.82</v>
      </c>
      <c r="U43" s="298">
        <f t="shared" si="9"/>
        <v>7.0263800517523208E-3</v>
      </c>
      <c r="V43" s="356"/>
      <c r="W43" s="358"/>
      <c r="X43" s="357"/>
      <c r="Y43" s="305" t="s">
        <v>259</v>
      </c>
      <c r="Z43" s="177">
        <v>61.57</v>
      </c>
      <c r="AA43" s="298">
        <f t="shared" si="10"/>
        <v>6.9477341269043556E-3</v>
      </c>
      <c r="AB43" s="356"/>
      <c r="AC43" s="358"/>
      <c r="AD43" s="357"/>
      <c r="AE43" s="306" t="s">
        <v>260</v>
      </c>
      <c r="AF43" s="177">
        <v>57.12</v>
      </c>
      <c r="AG43" s="298">
        <f t="shared" si="11"/>
        <v>5.9761637694861524E-3</v>
      </c>
      <c r="AH43" s="356"/>
      <c r="AI43" s="358"/>
      <c r="AJ43" s="357"/>
    </row>
    <row r="44" spans="1:36" s="157" customFormat="1" ht="20.100000000000001" customHeight="1">
      <c r="A44" s="176" t="s">
        <v>163</v>
      </c>
      <c r="B44" s="177">
        <v>617.242843130555</v>
      </c>
      <c r="C44" s="298">
        <f t="shared" si="6"/>
        <v>7.8022181878806315E-2</v>
      </c>
      <c r="D44" s="356"/>
      <c r="E44" s="358"/>
      <c r="F44" s="357"/>
      <c r="G44" s="176" t="s">
        <v>163</v>
      </c>
      <c r="H44" s="177">
        <v>604.66068089566193</v>
      </c>
      <c r="I44" s="298">
        <f t="shared" si="7"/>
        <v>7.2176443416339928E-2</v>
      </c>
      <c r="J44" s="356"/>
      <c r="K44" s="358"/>
      <c r="L44" s="357"/>
      <c r="M44" s="176" t="s">
        <v>163</v>
      </c>
      <c r="N44" s="177">
        <v>641.95088470330188</v>
      </c>
      <c r="O44" s="298">
        <f t="shared" si="8"/>
        <v>7.6413472881117009E-2</v>
      </c>
      <c r="P44" s="356"/>
      <c r="Q44" s="358"/>
      <c r="R44" s="357"/>
      <c r="S44" s="176" t="s">
        <v>163</v>
      </c>
      <c r="T44" s="177">
        <v>617.51771804402097</v>
      </c>
      <c r="U44" s="298">
        <f t="shared" si="9"/>
        <v>7.2532834765431681E-2</v>
      </c>
      <c r="V44" s="356"/>
      <c r="W44" s="358"/>
      <c r="X44" s="357"/>
      <c r="Y44" s="176" t="s">
        <v>163</v>
      </c>
      <c r="Z44" s="177">
        <v>644.2075053172</v>
      </c>
      <c r="AA44" s="298">
        <f t="shared" si="10"/>
        <v>7.269420934708834E-2</v>
      </c>
      <c r="AB44" s="356"/>
      <c r="AC44" s="358"/>
      <c r="AD44" s="357"/>
      <c r="AE44" s="176" t="s">
        <v>163</v>
      </c>
      <c r="AF44" s="177">
        <v>653.95798381544296</v>
      </c>
      <c r="AG44" s="298">
        <f t="shared" si="11"/>
        <v>6.8420168236065504E-2</v>
      </c>
      <c r="AH44" s="356"/>
      <c r="AI44" s="358"/>
      <c r="AJ44" s="357"/>
    </row>
    <row r="45" spans="1:36" s="157" customFormat="1" ht="20.100000000000001" customHeight="1">
      <c r="A45" s="176" t="s">
        <v>164</v>
      </c>
      <c r="B45" s="177">
        <v>523.02158456679808</v>
      </c>
      <c r="C45" s="298">
        <f t="shared" si="6"/>
        <v>6.6112204704787347E-2</v>
      </c>
      <c r="D45" s="356" t="s">
        <v>165</v>
      </c>
      <c r="E45" s="358">
        <f>SUM(B45,B46,B47:B48)</f>
        <v>2348.1700562958758</v>
      </c>
      <c r="F45" s="357">
        <f>E45/$B$53</f>
        <v>0.29681891536477889</v>
      </c>
      <c r="G45" s="176" t="s">
        <v>164</v>
      </c>
      <c r="H45" s="177">
        <v>540.73569380428114</v>
      </c>
      <c r="I45" s="298">
        <f t="shared" si="7"/>
        <v>6.4545918794072552E-2</v>
      </c>
      <c r="J45" s="356" t="s">
        <v>165</v>
      </c>
      <c r="K45" s="358">
        <f>SUM(H45,H46,H47:H48)</f>
        <v>2522.0055928403403</v>
      </c>
      <c r="L45" s="357">
        <f>K45/$H$53</f>
        <v>0.30104387422330836</v>
      </c>
      <c r="M45" s="176" t="s">
        <v>164</v>
      </c>
      <c r="N45" s="177">
        <v>529.75199062983711</v>
      </c>
      <c r="O45" s="298">
        <f t="shared" si="8"/>
        <v>6.3058078638555073E-2</v>
      </c>
      <c r="P45" s="356" t="s">
        <v>165</v>
      </c>
      <c r="Q45" s="358">
        <f>SUM(N45,N46,N47:N48)</f>
        <v>2520.2233159646253</v>
      </c>
      <c r="R45" s="357">
        <f>Q45/$Q$53</f>
        <v>0.29999026498394543</v>
      </c>
      <c r="S45" s="176" t="s">
        <v>164</v>
      </c>
      <c r="T45" s="177">
        <v>509.30300909093523</v>
      </c>
      <c r="U45" s="298">
        <f t="shared" si="9"/>
        <v>5.9822074613406523E-2</v>
      </c>
      <c r="V45" s="356" t="s">
        <v>165</v>
      </c>
      <c r="W45" s="358">
        <f>SUM(T45,T46,T47:T48)</f>
        <v>2569.7731362205545</v>
      </c>
      <c r="X45" s="357">
        <f>W45/T53</f>
        <v>0.30184223841305757</v>
      </c>
      <c r="Y45" s="176" t="s">
        <v>164</v>
      </c>
      <c r="Z45" s="177">
        <v>515.14206691294214</v>
      </c>
      <c r="AA45" s="298">
        <f t="shared" si="10"/>
        <v>5.8130097750448188E-2</v>
      </c>
      <c r="AB45" s="356" t="s">
        <v>165</v>
      </c>
      <c r="AC45" s="358">
        <f>SUM(Z45,Z46,Z47:Z48)</f>
        <v>2682.3944508293403</v>
      </c>
      <c r="AD45" s="357">
        <f>AC45/$AC$53</f>
        <v>0.30268902822552984</v>
      </c>
      <c r="AE45" s="176" t="s">
        <v>164</v>
      </c>
      <c r="AF45" s="177">
        <v>527.91717060093106</v>
      </c>
      <c r="AG45" s="298">
        <f t="shared" si="11"/>
        <v>5.5233183967698253E-2</v>
      </c>
      <c r="AH45" s="356" t="s">
        <v>165</v>
      </c>
      <c r="AI45" s="358">
        <f>SUM(AF45,AF46,AF47:AF48)</f>
        <v>2870.0242986027142</v>
      </c>
      <c r="AJ45" s="357">
        <f>AI45/AI53</f>
        <v>0.30027547673064503</v>
      </c>
    </row>
    <row r="46" spans="1:36" s="157" customFormat="1" ht="20.100000000000001" customHeight="1">
      <c r="A46" s="176" t="s">
        <v>166</v>
      </c>
      <c r="B46" s="177">
        <v>325.62380832605203</v>
      </c>
      <c r="C46" s="298">
        <f t="shared" si="6"/>
        <v>4.1160266627686307E-2</v>
      </c>
      <c r="D46" s="356"/>
      <c r="E46" s="358"/>
      <c r="F46" s="357"/>
      <c r="G46" s="176" t="s">
        <v>166</v>
      </c>
      <c r="H46" s="177">
        <v>334.558988524575</v>
      </c>
      <c r="I46" s="298">
        <f t="shared" si="7"/>
        <v>3.9935254048441546E-2</v>
      </c>
      <c r="J46" s="356"/>
      <c r="K46" s="358"/>
      <c r="L46" s="357"/>
      <c r="M46" s="176" t="s">
        <v>166</v>
      </c>
      <c r="N46" s="177">
        <v>357.06355645161301</v>
      </c>
      <c r="O46" s="298">
        <f t="shared" si="8"/>
        <v>4.2502420415482273E-2</v>
      </c>
      <c r="P46" s="356"/>
      <c r="Q46" s="358"/>
      <c r="R46" s="357"/>
      <c r="S46" s="176" t="s">
        <v>166</v>
      </c>
      <c r="T46" s="177">
        <v>364.32695000000001</v>
      </c>
      <c r="U46" s="298">
        <f t="shared" si="9"/>
        <v>4.2793373684315697E-2</v>
      </c>
      <c r="V46" s="356"/>
      <c r="W46" s="358"/>
      <c r="X46" s="357"/>
      <c r="Y46" s="176" t="s">
        <v>166</v>
      </c>
      <c r="Z46" s="177">
        <v>415.70704999999998</v>
      </c>
      <c r="AA46" s="298">
        <f t="shared" si="10"/>
        <v>4.6909567290559284E-2</v>
      </c>
      <c r="AB46" s="356"/>
      <c r="AC46" s="358"/>
      <c r="AD46" s="357"/>
      <c r="AE46" s="176" t="s">
        <v>166</v>
      </c>
      <c r="AF46" s="177">
        <v>457.49043000000597</v>
      </c>
      <c r="AG46" s="298">
        <f t="shared" si="11"/>
        <v>4.7864806243919401E-2</v>
      </c>
      <c r="AH46" s="356"/>
      <c r="AI46" s="358"/>
      <c r="AJ46" s="357"/>
    </row>
    <row r="47" spans="1:36" s="157" customFormat="1" ht="20.100000000000001" customHeight="1">
      <c r="A47" s="176" t="s">
        <v>167</v>
      </c>
      <c r="B47" s="177">
        <v>1018.5022783455387</v>
      </c>
      <c r="C47" s="298">
        <f t="shared" si="6"/>
        <v>0.12874312094412763</v>
      </c>
      <c r="D47" s="356"/>
      <c r="E47" s="358"/>
      <c r="F47" s="357"/>
      <c r="G47" s="176" t="s">
        <v>167</v>
      </c>
      <c r="H47" s="177">
        <v>1097.8357604454352</v>
      </c>
      <c r="I47" s="298">
        <f t="shared" si="7"/>
        <v>0.13104520129678726</v>
      </c>
      <c r="J47" s="356"/>
      <c r="K47" s="358"/>
      <c r="L47" s="357"/>
      <c r="M47" s="176" t="s">
        <v>167</v>
      </c>
      <c r="N47" s="177">
        <v>1080.2467753531412</v>
      </c>
      <c r="O47" s="298">
        <f t="shared" si="8"/>
        <v>0.12858523859113047</v>
      </c>
      <c r="P47" s="356"/>
      <c r="Q47" s="358"/>
      <c r="R47" s="357"/>
      <c r="S47" s="176" t="s">
        <v>167</v>
      </c>
      <c r="T47" s="177">
        <v>1102.4790093739334</v>
      </c>
      <c r="U47" s="298">
        <f t="shared" si="9"/>
        <v>0.12949576260348822</v>
      </c>
      <c r="V47" s="356"/>
      <c r="W47" s="358"/>
      <c r="X47" s="357"/>
      <c r="Y47" s="176" t="s">
        <v>167</v>
      </c>
      <c r="Z47" s="177">
        <v>1154.6743127334312</v>
      </c>
      <c r="AA47" s="298">
        <f t="shared" si="10"/>
        <v>0.13029673750264564</v>
      </c>
      <c r="AB47" s="356"/>
      <c r="AC47" s="358"/>
      <c r="AD47" s="357"/>
      <c r="AE47" s="176" t="s">
        <v>167</v>
      </c>
      <c r="AF47" s="177">
        <v>1190.127743319357</v>
      </c>
      <c r="AG47" s="298">
        <f t="shared" si="11"/>
        <v>0.1245167769727846</v>
      </c>
      <c r="AH47" s="356"/>
      <c r="AI47" s="358"/>
      <c r="AJ47" s="357"/>
    </row>
    <row r="48" spans="1:36" s="157" customFormat="1" ht="20.100000000000001" customHeight="1">
      <c r="A48" s="176" t="s">
        <v>168</v>
      </c>
      <c r="B48" s="177">
        <v>481.02238505748693</v>
      </c>
      <c r="C48" s="298">
        <f t="shared" si="6"/>
        <v>6.0803323088177583E-2</v>
      </c>
      <c r="D48" s="356"/>
      <c r="E48" s="358"/>
      <c r="F48" s="357"/>
      <c r="G48" s="176" t="s">
        <v>168</v>
      </c>
      <c r="H48" s="177">
        <v>548.87515006604906</v>
      </c>
      <c r="I48" s="298">
        <f t="shared" si="7"/>
        <v>6.551750008400703E-2</v>
      </c>
      <c r="J48" s="356"/>
      <c r="K48" s="358"/>
      <c r="L48" s="357"/>
      <c r="M48" s="176" t="s">
        <v>168</v>
      </c>
      <c r="N48" s="177">
        <v>553.16099353003392</v>
      </c>
      <c r="O48" s="298">
        <f t="shared" si="8"/>
        <v>6.5844527338777548E-2</v>
      </c>
      <c r="P48" s="356"/>
      <c r="Q48" s="358"/>
      <c r="R48" s="357"/>
      <c r="S48" s="176" t="s">
        <v>168</v>
      </c>
      <c r="T48" s="177">
        <v>593.66416775568587</v>
      </c>
      <c r="U48" s="298">
        <f t="shared" si="9"/>
        <v>6.9731027511847107E-2</v>
      </c>
      <c r="V48" s="356"/>
      <c r="W48" s="358"/>
      <c r="X48" s="357"/>
      <c r="Y48" s="176" t="s">
        <v>168</v>
      </c>
      <c r="Z48" s="177">
        <v>596.87102118296707</v>
      </c>
      <c r="AA48" s="298">
        <f t="shared" si="10"/>
        <v>6.7352625681876763E-2</v>
      </c>
      <c r="AB48" s="356"/>
      <c r="AC48" s="358"/>
      <c r="AD48" s="357"/>
      <c r="AE48" s="176" t="s">
        <v>168</v>
      </c>
      <c r="AF48" s="177">
        <v>694.48895468241994</v>
      </c>
      <c r="AG48" s="298">
        <f t="shared" si="11"/>
        <v>7.2660709546242791E-2</v>
      </c>
      <c r="AH48" s="356"/>
      <c r="AI48" s="358"/>
      <c r="AJ48" s="357"/>
    </row>
    <row r="49" spans="1:36" s="157" customFormat="1" ht="20.100000000000001" customHeight="1">
      <c r="A49" s="176" t="s">
        <v>169</v>
      </c>
      <c r="B49" s="177">
        <v>439.09810975951888</v>
      </c>
      <c r="C49" s="298">
        <f t="shared" si="6"/>
        <v>5.5503912217984078E-2</v>
      </c>
      <c r="D49" s="293" t="s">
        <v>170</v>
      </c>
      <c r="E49" s="177">
        <v>439.09810975951888</v>
      </c>
      <c r="F49" s="298">
        <f>E49/$B$53</f>
        <v>5.5503912217984078E-2</v>
      </c>
      <c r="G49" s="176" t="s">
        <v>169</v>
      </c>
      <c r="H49" s="177">
        <v>468.78136821711502</v>
      </c>
      <c r="I49" s="298">
        <f t="shared" si="7"/>
        <v>5.5956957293202027E-2</v>
      </c>
      <c r="J49" s="293" t="s">
        <v>170</v>
      </c>
      <c r="K49" s="177">
        <v>468.78136821711502</v>
      </c>
      <c r="L49" s="298">
        <f>K49/$H$53</f>
        <v>5.5956957293202027E-2</v>
      </c>
      <c r="M49" s="176" t="s">
        <v>169</v>
      </c>
      <c r="N49" s="177">
        <v>461.90201200153456</v>
      </c>
      <c r="O49" s="298">
        <f t="shared" si="8"/>
        <v>5.4981678051780558E-2</v>
      </c>
      <c r="P49" s="293" t="s">
        <v>170</v>
      </c>
      <c r="Q49" s="177">
        <v>461.90201200153456</v>
      </c>
      <c r="R49" s="298">
        <f>Q49/$Q$53</f>
        <v>5.4981678051780572E-2</v>
      </c>
      <c r="S49" s="176" t="s">
        <v>169</v>
      </c>
      <c r="T49" s="177">
        <v>444.70494002943906</v>
      </c>
      <c r="U49" s="298">
        <f t="shared" si="9"/>
        <v>5.2234468731838221E-2</v>
      </c>
      <c r="V49" s="293" t="s">
        <v>170</v>
      </c>
      <c r="W49" s="177">
        <v>444.70494002943906</v>
      </c>
      <c r="X49" s="298">
        <f>W49/T53</f>
        <v>5.2234468731838221E-2</v>
      </c>
      <c r="Y49" s="176" t="s">
        <v>169</v>
      </c>
      <c r="Z49" s="177">
        <v>461.51490806791901</v>
      </c>
      <c r="AA49" s="298">
        <f t="shared" si="10"/>
        <v>5.2078656437528133E-2</v>
      </c>
      <c r="AB49" s="293" t="s">
        <v>170</v>
      </c>
      <c r="AC49" s="177">
        <v>461.51490806791901</v>
      </c>
      <c r="AD49" s="298">
        <f>AC49/$AC$53</f>
        <v>5.2078656437528133E-2</v>
      </c>
      <c r="AE49" s="176" t="s">
        <v>169</v>
      </c>
      <c r="AF49" s="177">
        <v>526.98296752297676</v>
      </c>
      <c r="AG49" s="298">
        <f t="shared" si="11"/>
        <v>5.5135443236118895E-2</v>
      </c>
      <c r="AH49" s="293" t="s">
        <v>170</v>
      </c>
      <c r="AI49" s="177">
        <v>526.98296752297676</v>
      </c>
      <c r="AJ49" s="298">
        <f>AI49/AI53</f>
        <v>5.5135443236118888E-2</v>
      </c>
    </row>
    <row r="50" spans="1:36" s="157" customFormat="1" ht="20.100000000000001" customHeight="1">
      <c r="A50" s="176" t="s">
        <v>171</v>
      </c>
      <c r="B50" s="177">
        <v>61.050999999999995</v>
      </c>
      <c r="C50" s="298">
        <f t="shared" si="6"/>
        <v>7.7171121202866608E-3</v>
      </c>
      <c r="D50" s="356" t="s">
        <v>172</v>
      </c>
      <c r="E50" s="358">
        <f>SUM(B50,B51,B52)</f>
        <v>1118.2820627705698</v>
      </c>
      <c r="F50" s="365">
        <f>E50/B53</f>
        <v>0.1413557199801139</v>
      </c>
      <c r="G50" s="176" t="s">
        <v>171</v>
      </c>
      <c r="H50" s="177">
        <v>62.644999999999996</v>
      </c>
      <c r="I50" s="298">
        <f t="shared" si="7"/>
        <v>7.4777365895845761E-3</v>
      </c>
      <c r="J50" s="356" t="s">
        <v>172</v>
      </c>
      <c r="K50" s="358">
        <f>SUM(H50,H51,H52)</f>
        <v>1219.0537331002099</v>
      </c>
      <c r="L50" s="365">
        <f>K50/H53</f>
        <v>0.14551460938100583</v>
      </c>
      <c r="M50" s="176" t="s">
        <v>171</v>
      </c>
      <c r="N50" s="177">
        <v>64.117999999999995</v>
      </c>
      <c r="O50" s="298">
        <f t="shared" si="8"/>
        <v>7.6321712002249383E-3</v>
      </c>
      <c r="P50" s="356" t="s">
        <v>172</v>
      </c>
      <c r="Q50" s="358">
        <f>SUM(N50,N51,N52)</f>
        <v>1264.037977652474</v>
      </c>
      <c r="R50" s="365">
        <f>Q50/Q53</f>
        <v>0.1504624949160889</v>
      </c>
      <c r="S50" s="176" t="s">
        <v>171</v>
      </c>
      <c r="T50" s="177">
        <v>75.376000000000005</v>
      </c>
      <c r="U50" s="298">
        <f t="shared" si="9"/>
        <v>8.8535677495968391E-3</v>
      </c>
      <c r="V50" s="356" t="s">
        <v>172</v>
      </c>
      <c r="W50" s="358">
        <f>SUM(T50,T51,T52)</f>
        <v>1377.1611907259376</v>
      </c>
      <c r="X50" s="365">
        <f>W50/T53</f>
        <v>0.16175957737486127</v>
      </c>
      <c r="Y50" s="176" t="s">
        <v>171</v>
      </c>
      <c r="Z50" s="177">
        <v>96.3</v>
      </c>
      <c r="AA50" s="298">
        <f t="shared" si="10"/>
        <v>1.0866766224149576E-2</v>
      </c>
      <c r="AB50" s="356" t="s">
        <v>172</v>
      </c>
      <c r="AC50" s="358">
        <f>SUM(Z50,Z51,Z52)</f>
        <v>1399.1835826193212</v>
      </c>
      <c r="AD50" s="365">
        <f>AC50/AC53</f>
        <v>0.15788785978185085</v>
      </c>
      <c r="AE50" s="176" t="s">
        <v>171</v>
      </c>
      <c r="AF50" s="177">
        <v>126.16</v>
      </c>
      <c r="AG50" s="298">
        <f t="shared" si="11"/>
        <v>1.3199454151932299E-2</v>
      </c>
      <c r="AH50" s="356" t="s">
        <v>172</v>
      </c>
      <c r="AI50" s="358">
        <f>SUM(AF50,AF51,AF52)</f>
        <v>1533.6896904781788</v>
      </c>
      <c r="AJ50" s="365">
        <f>AI50/AI53</f>
        <v>0.1604618480719559</v>
      </c>
    </row>
    <row r="51" spans="1:36" s="157" customFormat="1" ht="20.100000000000001" customHeight="1">
      <c r="A51" s="176" t="s">
        <v>173</v>
      </c>
      <c r="B51" s="177">
        <v>831.94849999999985</v>
      </c>
      <c r="C51" s="298">
        <f t="shared" si="6"/>
        <v>0.10516191139873722</v>
      </c>
      <c r="D51" s="357"/>
      <c r="E51" s="358"/>
      <c r="F51" s="365"/>
      <c r="G51" s="176" t="s">
        <v>173</v>
      </c>
      <c r="H51" s="177">
        <v>913.29724999999996</v>
      </c>
      <c r="I51" s="298">
        <f t="shared" si="7"/>
        <v>0.10901741980193107</v>
      </c>
      <c r="J51" s="357"/>
      <c r="K51" s="358"/>
      <c r="L51" s="365"/>
      <c r="M51" s="176" t="s">
        <v>173</v>
      </c>
      <c r="N51" s="177">
        <v>932.95724999999902</v>
      </c>
      <c r="O51" s="298">
        <f t="shared" si="8"/>
        <v>0.11105289395319647</v>
      </c>
      <c r="P51" s="357"/>
      <c r="Q51" s="358"/>
      <c r="R51" s="365"/>
      <c r="S51" s="176" t="s">
        <v>173</v>
      </c>
      <c r="T51" s="177">
        <v>1025.2173452381057</v>
      </c>
      <c r="U51" s="298">
        <f t="shared" si="9"/>
        <v>0.12042070717638746</v>
      </c>
      <c r="V51" s="357"/>
      <c r="W51" s="358"/>
      <c r="X51" s="365"/>
      <c r="Y51" s="176" t="s">
        <v>173</v>
      </c>
      <c r="Z51" s="177">
        <v>1018.8347500000031</v>
      </c>
      <c r="AA51" s="298">
        <f t="shared" si="10"/>
        <v>0.1149682144266865</v>
      </c>
      <c r="AB51" s="357"/>
      <c r="AC51" s="358"/>
      <c r="AD51" s="365"/>
      <c r="AE51" s="176" t="s">
        <v>173</v>
      </c>
      <c r="AF51" s="177">
        <v>1094.3992246377018</v>
      </c>
      <c r="AG51" s="298">
        <f t="shared" si="11"/>
        <v>0.11450120790675018</v>
      </c>
      <c r="AH51" s="357"/>
      <c r="AI51" s="358"/>
      <c r="AJ51" s="365"/>
    </row>
    <row r="52" spans="1:36" s="157" customFormat="1" ht="20.100000000000001" customHeight="1">
      <c r="A52" s="176" t="s">
        <v>174</v>
      </c>
      <c r="B52" s="177">
        <v>225.28256277056997</v>
      </c>
      <c r="C52" s="298">
        <f t="shared" si="6"/>
        <v>2.8476696461090006E-2</v>
      </c>
      <c r="D52" s="357"/>
      <c r="E52" s="358"/>
      <c r="F52" s="365"/>
      <c r="G52" s="176" t="s">
        <v>174</v>
      </c>
      <c r="H52" s="177">
        <v>243.11148310021002</v>
      </c>
      <c r="I52" s="298">
        <f t="shared" si="7"/>
        <v>2.9019452989490189E-2</v>
      </c>
      <c r="J52" s="357"/>
      <c r="K52" s="358"/>
      <c r="L52" s="365"/>
      <c r="M52" s="176" t="s">
        <v>174</v>
      </c>
      <c r="N52" s="177">
        <v>266.962727652475</v>
      </c>
      <c r="O52" s="298">
        <f t="shared" si="8"/>
        <v>3.1777429762667481E-2</v>
      </c>
      <c r="P52" s="357"/>
      <c r="Q52" s="358"/>
      <c r="R52" s="365"/>
      <c r="S52" s="176" t="s">
        <v>174</v>
      </c>
      <c r="T52" s="177">
        <v>276.56784548783196</v>
      </c>
      <c r="U52" s="298">
        <f t="shared" si="9"/>
        <v>3.2485302448876971E-2</v>
      </c>
      <c r="V52" s="357"/>
      <c r="W52" s="358"/>
      <c r="X52" s="365"/>
      <c r="Y52" s="176" t="s">
        <v>174</v>
      </c>
      <c r="Z52" s="177">
        <v>284.04883261931803</v>
      </c>
      <c r="AA52" s="298">
        <f t="shared" si="10"/>
        <v>3.2052879131014761E-2</v>
      </c>
      <c r="AB52" s="357"/>
      <c r="AC52" s="358"/>
      <c r="AD52" s="365"/>
      <c r="AE52" s="176" t="s">
        <v>174</v>
      </c>
      <c r="AF52" s="177">
        <v>313.13046584047697</v>
      </c>
      <c r="AG52" s="298">
        <f t="shared" si="11"/>
        <v>3.2761186013273456E-2</v>
      </c>
      <c r="AH52" s="357"/>
      <c r="AI52" s="358"/>
      <c r="AJ52" s="365"/>
    </row>
    <row r="53" spans="1:36" s="173" customFormat="1" ht="20.100000000000001" customHeight="1">
      <c r="A53" s="179" t="s">
        <v>175</v>
      </c>
      <c r="B53" s="180">
        <f>SUM(B36:B52)</f>
        <v>7911.1199951999906</v>
      </c>
      <c r="C53" s="105">
        <v>100</v>
      </c>
      <c r="D53" s="179" t="s">
        <v>175</v>
      </c>
      <c r="E53" s="180">
        <f>SUM(E36:E52)</f>
        <v>7911.1199951999906</v>
      </c>
      <c r="F53" s="182">
        <f>SUM(F36:F52)</f>
        <v>1</v>
      </c>
      <c r="G53" s="179" t="s">
        <v>175</v>
      </c>
      <c r="H53" s="180">
        <f>SUM(H36:H52)</f>
        <v>8377.5349999966002</v>
      </c>
      <c r="I53" s="181">
        <f t="shared" si="7"/>
        <v>1</v>
      </c>
      <c r="J53" s="179" t="s">
        <v>175</v>
      </c>
      <c r="K53" s="180">
        <f>SUM(K36:K52)</f>
        <v>8377.5349999966002</v>
      </c>
      <c r="L53" s="182">
        <f>SUM(L36:L52)</f>
        <v>0.99999999999999989</v>
      </c>
      <c r="M53" s="179" t="s">
        <v>175</v>
      </c>
      <c r="N53" s="180">
        <f>SUM(N36:N52)</f>
        <v>8401.0169999999853</v>
      </c>
      <c r="O53" s="105">
        <v>100</v>
      </c>
      <c r="P53" s="179" t="s">
        <v>175</v>
      </c>
      <c r="Q53" s="180">
        <f>SUM(Q36:Q52)</f>
        <v>8401.0169999999835</v>
      </c>
      <c r="R53" s="182">
        <f>SUM(R36:R52)</f>
        <v>0.99999999999999989</v>
      </c>
      <c r="S53" s="179" t="s">
        <v>175</v>
      </c>
      <c r="T53" s="180">
        <f>SUM(T36:T52)</f>
        <v>8513.6299999999846</v>
      </c>
      <c r="U53" s="105">
        <v>100</v>
      </c>
      <c r="V53" s="179" t="s">
        <v>175</v>
      </c>
      <c r="W53" s="180">
        <f>SUM(W36:W52)</f>
        <v>8513.6299999999828</v>
      </c>
      <c r="X53" s="182">
        <f>SUM(X36:X52)</f>
        <v>0.99999999999999989</v>
      </c>
      <c r="Y53" s="179" t="s">
        <v>175</v>
      </c>
      <c r="Z53" s="180">
        <f>SUM(Z36:Z52)</f>
        <v>8861.8820000000833</v>
      </c>
      <c r="AA53" s="105">
        <v>100</v>
      </c>
      <c r="AB53" s="179" t="s">
        <v>175</v>
      </c>
      <c r="AC53" s="180">
        <f>SUM(AC36:AC52)</f>
        <v>8861.8820000000833</v>
      </c>
      <c r="AD53" s="182">
        <f>SUM(AD36:AD52)</f>
        <v>0.99999999999999989</v>
      </c>
      <c r="AE53" s="179" t="s">
        <v>175</v>
      </c>
      <c r="AF53" s="180">
        <f>SUM(AF36:AF52)</f>
        <v>9557.9710000001123</v>
      </c>
      <c r="AG53" s="105">
        <v>100</v>
      </c>
      <c r="AH53" s="179" t="s">
        <v>175</v>
      </c>
      <c r="AI53" s="180">
        <f>SUM(AI36:AI52)</f>
        <v>9557.9710000001141</v>
      </c>
      <c r="AJ53" s="182">
        <f>SUM(AJ36:AJ52)</f>
        <v>1</v>
      </c>
    </row>
    <row r="54" spans="1:36" s="198" customFormat="1" ht="20.100000000000001" customHeight="1">
      <c r="A54" s="141" t="s">
        <v>111</v>
      </c>
      <c r="B54" s="196"/>
      <c r="C54" s="80"/>
      <c r="D54" s="197"/>
      <c r="E54" s="196"/>
      <c r="F54" s="80"/>
      <c r="G54" s="141" t="s">
        <v>111</v>
      </c>
      <c r="H54" s="196"/>
      <c r="I54" s="80"/>
      <c r="J54" s="197"/>
      <c r="K54" s="196"/>
      <c r="L54" s="80"/>
      <c r="M54" s="141" t="s">
        <v>111</v>
      </c>
      <c r="N54" s="196"/>
      <c r="O54" s="80"/>
      <c r="P54" s="197"/>
      <c r="Q54" s="196"/>
      <c r="R54" s="80"/>
      <c r="S54" s="141" t="s">
        <v>111</v>
      </c>
      <c r="T54" s="196"/>
      <c r="U54" s="80"/>
      <c r="V54" s="197"/>
      <c r="W54" s="196"/>
      <c r="X54" s="80"/>
      <c r="Y54" s="141" t="s">
        <v>111</v>
      </c>
      <c r="Z54" s="196"/>
      <c r="AA54" s="80"/>
      <c r="AB54" s="197"/>
      <c r="AC54" s="196"/>
      <c r="AD54" s="80"/>
      <c r="AE54" s="141" t="s">
        <v>111</v>
      </c>
      <c r="AF54" s="196"/>
      <c r="AG54" s="80"/>
      <c r="AH54" s="197"/>
      <c r="AI54" s="196"/>
      <c r="AJ54" s="80"/>
    </row>
    <row r="55" spans="1:36" s="198" customFormat="1" ht="20.100000000000001" customHeight="1">
      <c r="A55" s="354" t="s">
        <v>256</v>
      </c>
      <c r="B55" s="354"/>
      <c r="C55" s="354"/>
      <c r="D55" s="354"/>
      <c r="E55" s="354"/>
      <c r="F55" s="354"/>
      <c r="G55" s="354" t="s">
        <v>256</v>
      </c>
      <c r="H55" s="354"/>
      <c r="I55" s="354"/>
      <c r="J55" s="354"/>
      <c r="K55" s="354"/>
      <c r="L55" s="354"/>
      <c r="M55" s="354" t="s">
        <v>256</v>
      </c>
      <c r="N55" s="354"/>
      <c r="O55" s="354"/>
      <c r="P55" s="354"/>
      <c r="Q55" s="354"/>
      <c r="R55" s="354"/>
      <c r="S55" s="354" t="s">
        <v>256</v>
      </c>
      <c r="T55" s="354"/>
      <c r="U55" s="354"/>
      <c r="V55" s="354"/>
      <c r="W55" s="354"/>
      <c r="X55" s="354"/>
      <c r="Y55" s="354" t="s">
        <v>256</v>
      </c>
      <c r="Z55" s="354"/>
      <c r="AA55" s="354"/>
      <c r="AB55" s="354"/>
      <c r="AC55" s="354"/>
      <c r="AD55" s="354"/>
      <c r="AE55" s="354" t="s">
        <v>256</v>
      </c>
      <c r="AF55" s="354"/>
      <c r="AG55" s="354"/>
      <c r="AH55" s="354"/>
      <c r="AI55" s="354"/>
      <c r="AJ55" s="354"/>
    </row>
    <row r="56" spans="1:36" s="198" customFormat="1" ht="20.100000000000001" customHeight="1">
      <c r="A56" s="354"/>
      <c r="B56" s="354"/>
      <c r="C56" s="354"/>
      <c r="D56" s="354"/>
      <c r="E56" s="354"/>
      <c r="F56" s="354"/>
      <c r="G56" s="354"/>
      <c r="H56" s="354"/>
      <c r="I56" s="354"/>
      <c r="J56" s="354"/>
      <c r="K56" s="354"/>
      <c r="L56" s="354"/>
      <c r="M56" s="354"/>
      <c r="N56" s="354"/>
      <c r="O56" s="354"/>
      <c r="P56" s="354"/>
      <c r="Q56" s="354"/>
      <c r="R56" s="354"/>
      <c r="S56" s="354"/>
      <c r="T56" s="354"/>
      <c r="U56" s="354"/>
      <c r="V56" s="354"/>
      <c r="W56" s="354"/>
      <c r="X56" s="354"/>
      <c r="Y56" s="354"/>
      <c r="Z56" s="354"/>
      <c r="AA56" s="354"/>
      <c r="AB56" s="354"/>
      <c r="AC56" s="354"/>
      <c r="AD56" s="354"/>
      <c r="AE56" s="354"/>
      <c r="AF56" s="354"/>
      <c r="AG56" s="354"/>
      <c r="AH56" s="354"/>
      <c r="AI56" s="354"/>
      <c r="AJ56" s="354"/>
    </row>
    <row r="57" spans="1:36" s="198" customFormat="1" ht="20.100000000000001" customHeight="1">
      <c r="A57" s="370" t="s">
        <v>268</v>
      </c>
      <c r="B57" s="354"/>
      <c r="C57" s="354"/>
      <c r="D57" s="354"/>
      <c r="E57" s="354"/>
      <c r="F57" s="354"/>
      <c r="G57" s="370" t="s">
        <v>268</v>
      </c>
      <c r="H57" s="354"/>
      <c r="I57" s="354"/>
      <c r="J57" s="354"/>
      <c r="K57" s="354"/>
      <c r="L57" s="354"/>
      <c r="M57" s="370" t="s">
        <v>268</v>
      </c>
      <c r="N57" s="354"/>
      <c r="O57" s="354"/>
      <c r="P57" s="354"/>
      <c r="Q57" s="354"/>
      <c r="R57" s="354"/>
      <c r="S57" s="370" t="s">
        <v>268</v>
      </c>
      <c r="T57" s="354"/>
      <c r="U57" s="354"/>
      <c r="V57" s="354"/>
      <c r="W57" s="354"/>
      <c r="X57" s="354"/>
      <c r="Y57" s="370" t="s">
        <v>268</v>
      </c>
      <c r="Z57" s="354"/>
      <c r="AA57" s="354"/>
      <c r="AB57" s="354"/>
      <c r="AC57" s="354"/>
      <c r="AD57" s="354"/>
      <c r="AE57" s="370" t="s">
        <v>268</v>
      </c>
      <c r="AF57" s="354"/>
      <c r="AG57" s="354"/>
      <c r="AH57" s="354"/>
      <c r="AI57" s="354"/>
      <c r="AJ57" s="354"/>
    </row>
    <row r="58" spans="1:36" s="198" customFormat="1" ht="20.100000000000001" customHeight="1">
      <c r="A58" s="200" t="s">
        <v>257</v>
      </c>
      <c r="B58" s="199"/>
      <c r="C58" s="200"/>
      <c r="D58" s="200"/>
      <c r="E58" s="200"/>
      <c r="F58" s="200"/>
      <c r="G58" s="200" t="s">
        <v>257</v>
      </c>
      <c r="H58" s="199"/>
      <c r="I58" s="200"/>
      <c r="J58" s="200"/>
      <c r="K58" s="200"/>
      <c r="L58" s="200"/>
      <c r="M58" s="200" t="s">
        <v>257</v>
      </c>
      <c r="N58" s="199"/>
      <c r="O58" s="200"/>
      <c r="P58" s="200"/>
      <c r="Q58" s="200"/>
      <c r="R58" s="200"/>
      <c r="S58" s="200" t="s">
        <v>257</v>
      </c>
      <c r="T58" s="199"/>
      <c r="U58" s="200"/>
      <c r="V58" s="200"/>
      <c r="W58" s="200"/>
      <c r="X58" s="200"/>
      <c r="Y58" s="200" t="s">
        <v>257</v>
      </c>
      <c r="Z58" s="199"/>
      <c r="AA58" s="200"/>
      <c r="AB58" s="200"/>
      <c r="AC58" s="200"/>
      <c r="AD58" s="200"/>
      <c r="AE58" s="200" t="s">
        <v>257</v>
      </c>
      <c r="AF58" s="199"/>
      <c r="AG58" s="200"/>
      <c r="AH58" s="200"/>
      <c r="AI58" s="200"/>
      <c r="AJ58" s="200"/>
    </row>
    <row r="59" spans="1:36" s="198" customFormat="1" ht="20.100000000000001" customHeight="1">
      <c r="A59" s="355" t="s">
        <v>258</v>
      </c>
      <c r="B59" s="355"/>
      <c r="C59" s="355"/>
      <c r="D59" s="355"/>
      <c r="E59" s="355"/>
      <c r="F59" s="355"/>
      <c r="G59" s="355" t="s">
        <v>258</v>
      </c>
      <c r="H59" s="355"/>
      <c r="I59" s="355"/>
      <c r="J59" s="355"/>
      <c r="K59" s="355"/>
      <c r="L59" s="355"/>
      <c r="M59" s="355" t="s">
        <v>258</v>
      </c>
      <c r="N59" s="355"/>
      <c r="O59" s="355"/>
      <c r="P59" s="355"/>
      <c r="Q59" s="355"/>
      <c r="R59" s="355"/>
      <c r="S59" s="355" t="s">
        <v>258</v>
      </c>
      <c r="T59" s="355"/>
      <c r="U59" s="355"/>
      <c r="V59" s="355"/>
      <c r="W59" s="355"/>
      <c r="X59" s="355"/>
      <c r="Y59" s="355" t="s">
        <v>258</v>
      </c>
      <c r="Z59" s="355"/>
      <c r="AA59" s="355"/>
      <c r="AB59" s="355"/>
      <c r="AC59" s="355"/>
      <c r="AD59" s="355"/>
      <c r="AE59" s="355" t="s">
        <v>258</v>
      </c>
      <c r="AF59" s="355"/>
      <c r="AG59" s="355"/>
      <c r="AH59" s="355"/>
      <c r="AI59" s="355"/>
      <c r="AJ59" s="355"/>
    </row>
    <row r="60" spans="1:36" s="198" customFormat="1" ht="20.100000000000001" customHeight="1">
      <c r="A60" s="355"/>
      <c r="B60" s="355"/>
      <c r="C60" s="355"/>
      <c r="D60" s="355"/>
      <c r="E60" s="355"/>
      <c r="F60" s="355"/>
      <c r="G60" s="355"/>
      <c r="H60" s="355"/>
      <c r="I60" s="355"/>
      <c r="J60" s="355"/>
      <c r="K60" s="355"/>
      <c r="L60" s="355"/>
      <c r="M60" s="355"/>
      <c r="N60" s="355"/>
      <c r="O60" s="355"/>
      <c r="P60" s="355"/>
      <c r="Q60" s="355"/>
      <c r="R60" s="355"/>
      <c r="S60" s="355"/>
      <c r="T60" s="355"/>
      <c r="U60" s="355"/>
      <c r="V60" s="355"/>
      <c r="W60" s="355"/>
      <c r="X60" s="355"/>
      <c r="Y60" s="355"/>
      <c r="Z60" s="355"/>
      <c r="AA60" s="355"/>
      <c r="AB60" s="355"/>
      <c r="AC60" s="355"/>
      <c r="AD60" s="355"/>
      <c r="AE60" s="355"/>
      <c r="AF60" s="355"/>
      <c r="AG60" s="355"/>
      <c r="AH60" s="355"/>
      <c r="AI60" s="355"/>
      <c r="AJ60" s="355"/>
    </row>
    <row r="61" spans="1:36" s="204" customFormat="1" ht="20.100000000000001" customHeight="1">
      <c r="A61" s="201"/>
      <c r="B61" s="202"/>
      <c r="C61" s="203"/>
      <c r="D61" s="201"/>
      <c r="E61" s="202"/>
      <c r="F61" s="203"/>
      <c r="G61" s="201"/>
      <c r="H61" s="202"/>
      <c r="I61" s="203"/>
      <c r="J61" s="201"/>
      <c r="K61" s="202"/>
      <c r="L61" s="203"/>
      <c r="M61" s="201"/>
      <c r="N61" s="202"/>
      <c r="O61" s="203"/>
      <c r="P61" s="201"/>
      <c r="Q61" s="202"/>
      <c r="R61" s="203"/>
      <c r="S61" s="201"/>
      <c r="T61" s="202"/>
      <c r="U61" s="203"/>
      <c r="V61" s="201"/>
      <c r="W61" s="202"/>
      <c r="X61" s="203"/>
      <c r="Y61" s="201"/>
      <c r="Z61" s="202"/>
      <c r="AA61" s="203"/>
      <c r="AB61" s="201"/>
      <c r="AC61" s="202"/>
      <c r="AD61" s="203"/>
      <c r="AE61" s="201"/>
      <c r="AF61" s="202"/>
      <c r="AG61" s="203"/>
      <c r="AH61" s="201"/>
      <c r="AI61" s="202"/>
      <c r="AJ61" s="203"/>
    </row>
    <row r="62" spans="1:36" s="157" customFormat="1" ht="20.100000000000001" customHeight="1">
      <c r="A62" s="353" t="s">
        <v>72</v>
      </c>
      <c r="B62" s="353"/>
      <c r="C62" s="81"/>
      <c r="D62" s="155"/>
      <c r="E62" s="154"/>
      <c r="F62" s="81"/>
      <c r="G62" s="353" t="s">
        <v>72</v>
      </c>
      <c r="H62" s="353"/>
      <c r="I62" s="81"/>
      <c r="J62" s="155"/>
      <c r="K62" s="154"/>
      <c r="L62" s="81"/>
      <c r="M62" s="353" t="s">
        <v>72</v>
      </c>
      <c r="N62" s="353"/>
      <c r="O62" s="81"/>
      <c r="P62" s="155"/>
      <c r="Q62" s="154"/>
      <c r="R62" s="81"/>
      <c r="S62" s="353" t="s">
        <v>72</v>
      </c>
      <c r="T62" s="353"/>
      <c r="U62" s="81"/>
      <c r="V62" s="155"/>
      <c r="W62" s="154"/>
      <c r="X62" s="81"/>
      <c r="Y62" s="353" t="s">
        <v>72</v>
      </c>
      <c r="Z62" s="353"/>
      <c r="AA62" s="81"/>
      <c r="AB62" s="155"/>
      <c r="AC62" s="154"/>
      <c r="AD62" s="81"/>
      <c r="AE62" s="353" t="s">
        <v>72</v>
      </c>
      <c r="AF62" s="353"/>
      <c r="AG62" s="81"/>
      <c r="AH62" s="155"/>
      <c r="AI62" s="154"/>
      <c r="AJ62" s="81"/>
    </row>
    <row r="63" spans="1:36" s="157" customFormat="1" ht="20.100000000000001" customHeight="1">
      <c r="A63" s="153"/>
      <c r="B63" s="185"/>
      <c r="C63" s="186"/>
      <c r="D63" s="205"/>
      <c r="E63" s="185"/>
      <c r="F63" s="186"/>
      <c r="G63" s="153"/>
      <c r="H63" s="185"/>
      <c r="I63" s="186"/>
      <c r="J63" s="205"/>
      <c r="K63" s="185"/>
      <c r="L63" s="186"/>
      <c r="M63" s="153"/>
      <c r="N63" s="185"/>
      <c r="O63" s="186"/>
      <c r="P63" s="205"/>
      <c r="Q63" s="185"/>
      <c r="R63" s="186"/>
      <c r="S63" s="153"/>
      <c r="T63" s="185"/>
      <c r="U63" s="186"/>
      <c r="V63" s="205"/>
      <c r="W63" s="185"/>
      <c r="X63" s="186"/>
      <c r="Y63" s="153"/>
      <c r="Z63" s="185"/>
      <c r="AA63" s="186"/>
      <c r="AB63" s="205"/>
      <c r="AC63" s="185"/>
      <c r="AD63" s="186"/>
      <c r="AE63" s="153"/>
      <c r="AF63" s="185"/>
      <c r="AG63" s="186"/>
      <c r="AH63" s="205"/>
      <c r="AI63" s="185"/>
      <c r="AJ63" s="186"/>
    </row>
    <row r="64" spans="1:36" s="157" customFormat="1" ht="20.100000000000001" customHeight="1">
      <c r="A64" s="206"/>
      <c r="B64" s="207"/>
      <c r="C64" s="208"/>
      <c r="D64" s="206"/>
      <c r="E64" s="207"/>
      <c r="F64" s="208"/>
      <c r="G64" s="208"/>
      <c r="H64" s="207"/>
      <c r="I64" s="209"/>
      <c r="J64" s="209"/>
      <c r="K64" s="210"/>
      <c r="L64" s="209"/>
      <c r="M64" s="164"/>
      <c r="N64" s="163"/>
      <c r="O64" s="164"/>
      <c r="P64" s="164"/>
      <c r="Q64" s="163"/>
      <c r="R64" s="164"/>
      <c r="S64" s="164"/>
      <c r="T64" s="163"/>
      <c r="U64" s="164"/>
      <c r="V64" s="164"/>
      <c r="W64" s="163"/>
      <c r="X64" s="164"/>
      <c r="Y64" s="164"/>
      <c r="Z64" s="163"/>
      <c r="AA64" s="164"/>
      <c r="AB64" s="164"/>
      <c r="AC64" s="163"/>
      <c r="AD64" s="164"/>
      <c r="AE64" s="156"/>
      <c r="AF64" s="156"/>
      <c r="AG64" s="156"/>
      <c r="AH64" s="156"/>
      <c r="AI64" s="156"/>
      <c r="AJ64" s="156"/>
    </row>
    <row r="65" spans="1:36" s="157" customFormat="1" ht="20.100000000000001" customHeight="1">
      <c r="A65" s="206"/>
      <c r="B65" s="207"/>
      <c r="C65" s="208"/>
      <c r="D65" s="206"/>
      <c r="E65" s="207"/>
      <c r="F65" s="208"/>
      <c r="G65" s="208"/>
      <c r="H65" s="207"/>
      <c r="I65" s="209"/>
      <c r="J65" s="209"/>
      <c r="K65" s="210"/>
      <c r="L65" s="209"/>
      <c r="M65" s="164"/>
      <c r="N65" s="163"/>
      <c r="O65" s="164"/>
      <c r="P65" s="164"/>
      <c r="Q65" s="163"/>
      <c r="R65" s="164"/>
      <c r="S65" s="164"/>
      <c r="T65" s="163"/>
      <c r="U65" s="164"/>
      <c r="V65" s="164"/>
      <c r="W65" s="163"/>
      <c r="X65" s="164"/>
      <c r="Y65" s="164"/>
      <c r="Z65" s="163"/>
      <c r="AA65" s="164"/>
      <c r="AB65" s="164"/>
      <c r="AC65" s="163"/>
      <c r="AD65" s="164"/>
      <c r="AE65" s="156"/>
      <c r="AF65" s="156"/>
      <c r="AG65" s="156"/>
      <c r="AH65" s="156"/>
      <c r="AI65" s="156"/>
      <c r="AJ65" s="156"/>
    </row>
    <row r="66" spans="1:36" s="157" customFormat="1" ht="20.100000000000001" customHeight="1">
      <c r="A66" s="206"/>
      <c r="B66" s="207"/>
      <c r="C66" s="208"/>
      <c r="D66" s="206"/>
      <c r="E66" s="207"/>
      <c r="F66" s="208"/>
      <c r="G66" s="208"/>
      <c r="H66" s="207"/>
      <c r="I66" s="209"/>
      <c r="J66" s="209"/>
      <c r="K66" s="210"/>
      <c r="L66" s="209"/>
      <c r="M66" s="164"/>
      <c r="N66" s="163"/>
      <c r="O66" s="164"/>
      <c r="P66" s="164"/>
      <c r="Q66" s="163"/>
      <c r="R66" s="164"/>
      <c r="S66" s="164"/>
      <c r="T66" s="163"/>
      <c r="U66" s="164"/>
      <c r="V66" s="164"/>
      <c r="W66" s="163"/>
      <c r="X66" s="164"/>
      <c r="Y66" s="164"/>
      <c r="Z66" s="163"/>
      <c r="AA66" s="164"/>
      <c r="AB66" s="164"/>
      <c r="AC66" s="163"/>
      <c r="AD66" s="164"/>
      <c r="AE66" s="156"/>
      <c r="AF66" s="156"/>
      <c r="AG66" s="156"/>
      <c r="AH66" s="156"/>
      <c r="AI66" s="156"/>
      <c r="AJ66" s="156"/>
    </row>
    <row r="67" spans="1:36" s="157" customFormat="1" ht="20.100000000000001" customHeight="1">
      <c r="A67" s="206"/>
      <c r="B67" s="207"/>
      <c r="C67" s="208"/>
      <c r="D67" s="206"/>
      <c r="E67" s="207"/>
      <c r="F67" s="208"/>
      <c r="G67" s="208"/>
      <c r="H67" s="207"/>
      <c r="I67" s="209"/>
      <c r="J67" s="209"/>
      <c r="K67" s="210"/>
      <c r="L67" s="209"/>
      <c r="M67" s="164"/>
      <c r="N67" s="163"/>
      <c r="O67" s="164"/>
      <c r="P67" s="164"/>
      <c r="Q67" s="163"/>
      <c r="R67" s="164"/>
      <c r="S67" s="164"/>
      <c r="T67" s="163"/>
      <c r="U67" s="164"/>
      <c r="V67" s="164"/>
      <c r="W67" s="163"/>
      <c r="X67" s="164"/>
      <c r="Y67" s="164"/>
      <c r="Z67" s="163"/>
      <c r="AA67" s="164"/>
      <c r="AB67" s="164"/>
      <c r="AC67" s="163"/>
      <c r="AD67" s="164"/>
      <c r="AE67" s="156"/>
      <c r="AF67" s="156"/>
      <c r="AG67" s="156"/>
      <c r="AH67" s="156"/>
      <c r="AI67" s="156"/>
      <c r="AJ67" s="156"/>
    </row>
    <row r="68" spans="1:36" s="157" customFormat="1" ht="20.100000000000001" customHeight="1">
      <c r="A68" s="153"/>
      <c r="B68" s="154"/>
      <c r="C68" s="81"/>
      <c r="D68" s="155"/>
      <c r="E68" s="154"/>
      <c r="F68" s="81"/>
      <c r="G68" s="81"/>
      <c r="H68" s="154"/>
      <c r="I68" s="81"/>
      <c r="J68" s="81"/>
      <c r="K68" s="154"/>
      <c r="L68" s="81"/>
      <c r="M68" s="164"/>
      <c r="N68" s="163"/>
      <c r="O68" s="164"/>
      <c r="P68" s="164"/>
      <c r="Q68" s="163"/>
      <c r="R68" s="164"/>
      <c r="S68" s="164"/>
      <c r="T68" s="163"/>
      <c r="U68" s="164"/>
      <c r="V68" s="164"/>
      <c r="W68" s="163"/>
      <c r="X68" s="164"/>
      <c r="Y68" s="164"/>
      <c r="Z68" s="163"/>
      <c r="AA68" s="164"/>
      <c r="AB68" s="164"/>
      <c r="AC68" s="163"/>
      <c r="AD68" s="164"/>
      <c r="AE68" s="156"/>
      <c r="AF68" s="156"/>
      <c r="AG68" s="156"/>
      <c r="AH68" s="156"/>
      <c r="AI68" s="156"/>
      <c r="AJ68" s="156"/>
    </row>
    <row r="69" spans="1:36" s="157" customFormat="1" ht="20.100000000000001" customHeight="1">
      <c r="A69" s="153"/>
      <c r="B69" s="154"/>
      <c r="C69" s="81"/>
      <c r="D69" s="155"/>
      <c r="E69" s="154"/>
      <c r="F69" s="81"/>
      <c r="G69" s="186"/>
      <c r="H69" s="185"/>
      <c r="I69" s="186"/>
      <c r="J69" s="186"/>
      <c r="K69" s="185"/>
      <c r="L69" s="186"/>
      <c r="M69" s="186"/>
      <c r="N69" s="185"/>
      <c r="O69" s="186"/>
      <c r="P69" s="186"/>
      <c r="Q69" s="185"/>
      <c r="R69" s="186"/>
      <c r="S69" s="186"/>
      <c r="T69" s="185"/>
      <c r="U69" s="186"/>
      <c r="V69" s="186"/>
      <c r="W69" s="185"/>
      <c r="X69" s="186"/>
      <c r="Y69" s="186"/>
      <c r="Z69" s="185"/>
      <c r="AA69" s="186"/>
      <c r="AB69" s="186"/>
      <c r="AC69" s="185"/>
      <c r="AD69" s="186"/>
      <c r="AE69" s="186"/>
      <c r="AF69" s="186"/>
      <c r="AG69" s="156"/>
      <c r="AH69" s="156"/>
      <c r="AI69" s="156"/>
      <c r="AJ69" s="156"/>
    </row>
    <row r="70" spans="1:36" s="157" customFormat="1" ht="20.100000000000001" customHeight="1">
      <c r="A70" s="211"/>
      <c r="B70" s="154"/>
      <c r="C70" s="212"/>
      <c r="D70" s="155"/>
      <c r="E70" s="154"/>
      <c r="F70" s="212"/>
      <c r="G70" s="186"/>
      <c r="H70" s="185"/>
      <c r="I70" s="186"/>
      <c r="J70" s="186"/>
      <c r="K70" s="185"/>
      <c r="L70" s="186"/>
      <c r="M70" s="186"/>
      <c r="N70" s="185"/>
      <c r="O70" s="186"/>
      <c r="P70" s="186"/>
      <c r="Q70" s="185"/>
      <c r="R70" s="186"/>
      <c r="S70" s="186"/>
      <c r="T70" s="185"/>
      <c r="U70" s="186"/>
      <c r="V70" s="186"/>
      <c r="W70" s="185"/>
      <c r="X70" s="186"/>
      <c r="Y70" s="186"/>
      <c r="Z70" s="185"/>
      <c r="AA70" s="186"/>
      <c r="AB70" s="186"/>
      <c r="AC70" s="185"/>
      <c r="AD70" s="186"/>
      <c r="AE70" s="186"/>
      <c r="AF70" s="186"/>
      <c r="AG70" s="156"/>
      <c r="AH70" s="156"/>
      <c r="AI70" s="156"/>
      <c r="AJ70" s="156"/>
    </row>
    <row r="71" spans="1:36" ht="20.100000000000001" customHeight="1">
      <c r="G71" s="34"/>
      <c r="H71" s="57"/>
      <c r="I71" s="34"/>
      <c r="J71" s="34"/>
      <c r="K71" s="57"/>
      <c r="L71" s="34"/>
      <c r="M71" s="34"/>
      <c r="N71" s="57"/>
      <c r="O71" s="34"/>
      <c r="P71" s="34"/>
      <c r="Q71" s="57"/>
      <c r="R71" s="34"/>
      <c r="S71" s="34"/>
      <c r="T71" s="57"/>
      <c r="U71" s="34"/>
      <c r="V71" s="34"/>
      <c r="W71" s="57"/>
      <c r="X71" s="34"/>
      <c r="Y71" s="34"/>
      <c r="Z71" s="57"/>
      <c r="AA71" s="34"/>
      <c r="AB71" s="34"/>
      <c r="AC71" s="57"/>
      <c r="AD71" s="34"/>
      <c r="AE71" s="34"/>
      <c r="AF71" s="34"/>
    </row>
    <row r="72" spans="1:36" ht="20.100000000000001" customHeight="1">
      <c r="G72" s="27"/>
      <c r="H72" s="62"/>
      <c r="I72" s="27"/>
      <c r="J72" s="27"/>
      <c r="K72" s="62"/>
      <c r="L72" s="27"/>
      <c r="M72" s="27"/>
      <c r="N72" s="62"/>
      <c r="O72" s="27"/>
      <c r="P72" s="27"/>
      <c r="Q72" s="62"/>
      <c r="R72" s="27"/>
      <c r="S72" s="27"/>
      <c r="T72" s="62"/>
      <c r="U72" s="27"/>
      <c r="V72" s="27"/>
      <c r="W72" s="62"/>
      <c r="X72" s="27"/>
      <c r="Y72" s="27"/>
      <c r="Z72" s="62"/>
      <c r="AA72" s="27"/>
      <c r="AB72" s="27"/>
      <c r="AC72" s="62"/>
      <c r="AD72" s="27"/>
      <c r="AE72" s="27"/>
      <c r="AF72" s="27"/>
    </row>
  </sheetData>
  <mergeCells count="258">
    <mergeCell ref="A57:F57"/>
    <mergeCell ref="G57:L57"/>
    <mergeCell ref="M57:R57"/>
    <mergeCell ref="S57:X57"/>
    <mergeCell ref="Y57:AD57"/>
    <mergeCell ref="AE57:AJ57"/>
    <mergeCell ref="AE55:AJ56"/>
    <mergeCell ref="AE59:AJ60"/>
    <mergeCell ref="AE62:AF62"/>
    <mergeCell ref="AH42:AH44"/>
    <mergeCell ref="AI42:AI44"/>
    <mergeCell ref="AJ42:AJ44"/>
    <mergeCell ref="AH45:AH48"/>
    <mergeCell ref="AI45:AI48"/>
    <mergeCell ref="AJ45:AJ48"/>
    <mergeCell ref="AH50:AH52"/>
    <mergeCell ref="AI50:AI52"/>
    <mergeCell ref="AJ50:AJ52"/>
    <mergeCell ref="AE29:AJ30"/>
    <mergeCell ref="AE33:AJ33"/>
    <mergeCell ref="AF34:AG34"/>
    <mergeCell ref="AH34:AJ34"/>
    <mergeCell ref="AH36:AH37"/>
    <mergeCell ref="AI36:AI37"/>
    <mergeCell ref="AJ36:AJ37"/>
    <mergeCell ref="AH38:AH40"/>
    <mergeCell ref="AI38:AI40"/>
    <mergeCell ref="AJ38:AJ40"/>
    <mergeCell ref="AH16:AH18"/>
    <mergeCell ref="AI16:AI18"/>
    <mergeCell ref="AJ16:AJ18"/>
    <mergeCell ref="AH19:AH22"/>
    <mergeCell ref="AI19:AI22"/>
    <mergeCell ref="AJ19:AJ22"/>
    <mergeCell ref="AH24:AH26"/>
    <mergeCell ref="AI24:AI26"/>
    <mergeCell ref="AJ24:AJ26"/>
    <mergeCell ref="AE3:AF3"/>
    <mergeCell ref="AE4:AH4"/>
    <mergeCell ref="AE7:AJ7"/>
    <mergeCell ref="AF8:AG8"/>
    <mergeCell ref="AH8:AJ8"/>
    <mergeCell ref="AH10:AH11"/>
    <mergeCell ref="AI10:AI11"/>
    <mergeCell ref="AJ10:AJ11"/>
    <mergeCell ref="AH12:AH14"/>
    <mergeCell ref="AI12:AI14"/>
    <mergeCell ref="AJ12:AJ14"/>
    <mergeCell ref="G4:J4"/>
    <mergeCell ref="M4:P4"/>
    <mergeCell ref="S4:V4"/>
    <mergeCell ref="Y4:AB4"/>
    <mergeCell ref="Y3:Z3"/>
    <mergeCell ref="AB8:AD8"/>
    <mergeCell ref="Q16:Q18"/>
    <mergeCell ref="R16:R18"/>
    <mergeCell ref="V16:V18"/>
    <mergeCell ref="G3:H3"/>
    <mergeCell ref="M3:N3"/>
    <mergeCell ref="S3:T3"/>
    <mergeCell ref="S7:X7"/>
    <mergeCell ref="Y7:AD7"/>
    <mergeCell ref="AD10:AD11"/>
    <mergeCell ref="L10:L11"/>
    <mergeCell ref="P10:P11"/>
    <mergeCell ref="Q10:Q11"/>
    <mergeCell ref="R10:R11"/>
    <mergeCell ref="V10:V11"/>
    <mergeCell ref="P8:R8"/>
    <mergeCell ref="T8:U8"/>
    <mergeCell ref="V8:X8"/>
    <mergeCell ref="Z8:AA8"/>
    <mergeCell ref="AB24:AB26"/>
    <mergeCell ref="AC24:AC26"/>
    <mergeCell ref="AD24:AD26"/>
    <mergeCell ref="J24:J26"/>
    <mergeCell ref="K24:K26"/>
    <mergeCell ref="L24:L26"/>
    <mergeCell ref="P24:P26"/>
    <mergeCell ref="Q24:Q26"/>
    <mergeCell ref="R24:R26"/>
    <mergeCell ref="V24:V26"/>
    <mergeCell ref="W24:W26"/>
    <mergeCell ref="X24:X26"/>
    <mergeCell ref="D10:D11"/>
    <mergeCell ref="E10:E11"/>
    <mergeCell ref="F10:F11"/>
    <mergeCell ref="J10:J11"/>
    <mergeCell ref="K10:K11"/>
    <mergeCell ref="W10:W11"/>
    <mergeCell ref="X10:X11"/>
    <mergeCell ref="AB10:AB11"/>
    <mergeCell ref="AC10:AC11"/>
    <mergeCell ref="D8:F8"/>
    <mergeCell ref="J8:L8"/>
    <mergeCell ref="AB45:AB48"/>
    <mergeCell ref="AC45:AC48"/>
    <mergeCell ref="AD45:AD48"/>
    <mergeCell ref="AC36:AC37"/>
    <mergeCell ref="AD36:AD37"/>
    <mergeCell ref="P34:R34"/>
    <mergeCell ref="V34:X34"/>
    <mergeCell ref="V38:V40"/>
    <mergeCell ref="W38:W40"/>
    <mergeCell ref="X38:X40"/>
    <mergeCell ref="AB38:AB40"/>
    <mergeCell ref="AC38:AC40"/>
    <mergeCell ref="AD38:AD40"/>
    <mergeCell ref="V42:V44"/>
    <mergeCell ref="W42:W44"/>
    <mergeCell ref="X42:X44"/>
    <mergeCell ref="AB42:AB44"/>
    <mergeCell ref="AC42:AC44"/>
    <mergeCell ref="AD42:AD44"/>
    <mergeCell ref="AB34:AD34"/>
    <mergeCell ref="V36:V37"/>
    <mergeCell ref="W36:W37"/>
    <mergeCell ref="X36:X37"/>
    <mergeCell ref="AB36:AB37"/>
    <mergeCell ref="L50:L52"/>
    <mergeCell ref="D50:D52"/>
    <mergeCell ref="E50:E52"/>
    <mergeCell ref="F50:F52"/>
    <mergeCell ref="J50:J52"/>
    <mergeCell ref="K50:K52"/>
    <mergeCell ref="V45:V48"/>
    <mergeCell ref="W45:W48"/>
    <mergeCell ref="X45:X48"/>
    <mergeCell ref="W50:W52"/>
    <mergeCell ref="X50:X52"/>
    <mergeCell ref="D45:D48"/>
    <mergeCell ref="E45:E48"/>
    <mergeCell ref="F45:F48"/>
    <mergeCell ref="J45:J48"/>
    <mergeCell ref="K45:K48"/>
    <mergeCell ref="L45:L48"/>
    <mergeCell ref="P45:P48"/>
    <mergeCell ref="Q45:Q48"/>
    <mergeCell ref="R45:R48"/>
    <mergeCell ref="AB50:AB52"/>
    <mergeCell ref="J42:J44"/>
    <mergeCell ref="AC50:AC52"/>
    <mergeCell ref="AD50:AD52"/>
    <mergeCell ref="P50:P52"/>
    <mergeCell ref="Q50:Q52"/>
    <mergeCell ref="R50:R52"/>
    <mergeCell ref="V50:V52"/>
    <mergeCell ref="B8:C8"/>
    <mergeCell ref="H8:I8"/>
    <mergeCell ref="N8:O8"/>
    <mergeCell ref="J12:J14"/>
    <mergeCell ref="K12:K14"/>
    <mergeCell ref="L12:L14"/>
    <mergeCell ref="P12:P14"/>
    <mergeCell ref="Q12:Q14"/>
    <mergeCell ref="R12:R14"/>
    <mergeCell ref="D12:D14"/>
    <mergeCell ref="D16:D18"/>
    <mergeCell ref="D19:D22"/>
    <mergeCell ref="E12:E14"/>
    <mergeCell ref="F12:F14"/>
    <mergeCell ref="E16:E18"/>
    <mergeCell ref="F16:F18"/>
    <mergeCell ref="E19:E22"/>
    <mergeCell ref="W16:W18"/>
    <mergeCell ref="X16:X18"/>
    <mergeCell ref="AB16:AB18"/>
    <mergeCell ref="AC16:AC18"/>
    <mergeCell ref="AD16:AD18"/>
    <mergeCell ref="V12:V14"/>
    <mergeCell ref="W12:W14"/>
    <mergeCell ref="X12:X14"/>
    <mergeCell ref="AB12:AB14"/>
    <mergeCell ref="AC12:AC14"/>
    <mergeCell ref="AD12:AD14"/>
    <mergeCell ref="AB19:AB22"/>
    <mergeCell ref="AC19:AC22"/>
    <mergeCell ref="AD19:AD22"/>
    <mergeCell ref="B34:C34"/>
    <mergeCell ref="H34:I34"/>
    <mergeCell ref="N34:O34"/>
    <mergeCell ref="T34:U34"/>
    <mergeCell ref="Z34:AA34"/>
    <mergeCell ref="S29:X30"/>
    <mergeCell ref="Y29:AD30"/>
    <mergeCell ref="J19:J22"/>
    <mergeCell ref="K19:K22"/>
    <mergeCell ref="L19:L22"/>
    <mergeCell ref="P19:P22"/>
    <mergeCell ref="Q19:Q22"/>
    <mergeCell ref="R19:R22"/>
    <mergeCell ref="V19:V22"/>
    <mergeCell ref="W19:W22"/>
    <mergeCell ref="X19:X22"/>
    <mergeCell ref="D34:F34"/>
    <mergeCell ref="D24:D26"/>
    <mergeCell ref="E24:E26"/>
    <mergeCell ref="F24:F26"/>
    <mergeCell ref="M29:R30"/>
    <mergeCell ref="K42:K44"/>
    <mergeCell ref="L42:L44"/>
    <mergeCell ref="P42:P44"/>
    <mergeCell ref="Q42:Q44"/>
    <mergeCell ref="R42:R44"/>
    <mergeCell ref="D38:D40"/>
    <mergeCell ref="E38:E40"/>
    <mergeCell ref="F38:F40"/>
    <mergeCell ref="J38:J40"/>
    <mergeCell ref="K38:K40"/>
    <mergeCell ref="L38:L40"/>
    <mergeCell ref="A3:B3"/>
    <mergeCell ref="A33:F33"/>
    <mergeCell ref="G33:L33"/>
    <mergeCell ref="M33:R33"/>
    <mergeCell ref="A29:F30"/>
    <mergeCell ref="G29:L30"/>
    <mergeCell ref="A4:D4"/>
    <mergeCell ref="P38:P40"/>
    <mergeCell ref="Q38:Q40"/>
    <mergeCell ref="R38:R40"/>
    <mergeCell ref="D36:D37"/>
    <mergeCell ref="E36:E37"/>
    <mergeCell ref="F36:F37"/>
    <mergeCell ref="J36:J37"/>
    <mergeCell ref="K36:K37"/>
    <mergeCell ref="L36:L37"/>
    <mergeCell ref="A7:F7"/>
    <mergeCell ref="G7:L7"/>
    <mergeCell ref="M7:R7"/>
    <mergeCell ref="F19:F22"/>
    <mergeCell ref="J16:J18"/>
    <mergeCell ref="K16:K18"/>
    <mergeCell ref="L16:L18"/>
    <mergeCell ref="P16:P18"/>
    <mergeCell ref="S33:X33"/>
    <mergeCell ref="Y33:AD33"/>
    <mergeCell ref="A62:B62"/>
    <mergeCell ref="G62:H62"/>
    <mergeCell ref="M62:N62"/>
    <mergeCell ref="A55:F56"/>
    <mergeCell ref="A59:F60"/>
    <mergeCell ref="G55:L56"/>
    <mergeCell ref="G59:L60"/>
    <mergeCell ref="M55:R56"/>
    <mergeCell ref="M59:R60"/>
    <mergeCell ref="S55:X56"/>
    <mergeCell ref="S59:X60"/>
    <mergeCell ref="S62:T62"/>
    <mergeCell ref="Y55:AD56"/>
    <mergeCell ref="Y59:AD60"/>
    <mergeCell ref="Y62:Z62"/>
    <mergeCell ref="J34:L34"/>
    <mergeCell ref="P36:P37"/>
    <mergeCell ref="Q36:Q37"/>
    <mergeCell ref="R36:R37"/>
    <mergeCell ref="D42:D44"/>
    <mergeCell ref="E42:E44"/>
    <mergeCell ref="F42:F44"/>
  </mergeCells>
  <phoneticPr fontId="18" type="noConversion"/>
  <hyperlinks>
    <hyperlink ref="F1" location="索引!A1" display="索引" xr:uid="{00000000-0004-0000-0500-000000000000}"/>
    <hyperlink ref="L1" location="索引!A1" display="索引" xr:uid="{00000000-0004-0000-0500-000001000000}"/>
    <hyperlink ref="R1" location="索引!A1" display="索引" xr:uid="{00000000-0004-0000-0500-000002000000}"/>
    <hyperlink ref="X1" location="索引!A1" display="索引" xr:uid="{00000000-0004-0000-0500-000003000000}"/>
    <hyperlink ref="AD1" location="索引!A1" display="索引" xr:uid="{00000000-0004-0000-0500-000004000000}"/>
    <hyperlink ref="AJ1" location="索引!A1" display="索引" xr:uid="{00000000-0004-0000-0500-000005000000}"/>
  </hyperlinks>
  <pageMargins left="0.70866141732283472" right="0.70866141732283472" top="0.74803149606299213" bottom="0.74803149606299213" header="0.31496062992125984" footer="0.31496062992125984"/>
  <pageSetup paperSize="9" scale="42" orientation="landscape" r:id="rId1"/>
  <colBreaks count="6" manualBreakCount="6">
    <brk id="6" max="61" man="1"/>
    <brk id="12" max="61" man="1"/>
    <brk id="18" max="61" man="1"/>
    <brk id="24" max="61" man="1"/>
    <brk id="30" max="61" man="1"/>
    <brk id="36" max="6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N38"/>
  <sheetViews>
    <sheetView topLeftCell="A19" zoomScale="71" zoomScaleNormal="71" zoomScaleSheetLayoutView="86" workbookViewId="0">
      <selection activeCell="C26" sqref="C26"/>
    </sheetView>
  </sheetViews>
  <sheetFormatPr defaultRowHeight="20.100000000000001" customHeight="1"/>
  <cols>
    <col min="1" max="1" width="30.7109375" style="1" customWidth="1"/>
    <col min="2" max="2" width="40.7109375" style="47" customWidth="1"/>
    <col min="3" max="4" width="40.7109375" style="1" customWidth="1"/>
    <col min="5" max="5" width="40.7109375" style="47" customWidth="1"/>
    <col min="6" max="6" width="40.7109375" style="1" customWidth="1"/>
    <col min="7" max="7" width="30.7109375" style="1" customWidth="1"/>
    <col min="8" max="8" width="40.7109375" style="47" customWidth="1"/>
    <col min="9" max="10" width="40.7109375" style="1" customWidth="1"/>
    <col min="11" max="11" width="40.7109375" style="47" customWidth="1"/>
    <col min="12" max="12" width="40.7109375" style="1" customWidth="1"/>
    <col min="13" max="13" width="30.7109375" style="1" customWidth="1"/>
    <col min="14" max="14" width="40.7109375" style="47" customWidth="1"/>
    <col min="15" max="16" width="40.7109375" style="1" customWidth="1"/>
    <col min="17" max="17" width="40.7109375" style="47" customWidth="1"/>
    <col min="18" max="18" width="40.7109375" style="1" customWidth="1"/>
    <col min="19" max="19" width="30.7109375" style="1" customWidth="1"/>
    <col min="20" max="20" width="40.7109375" style="47" customWidth="1"/>
    <col min="21" max="22" width="40.7109375" style="1" customWidth="1"/>
    <col min="23" max="23" width="40.7109375" style="47" customWidth="1"/>
    <col min="24" max="24" width="40.7109375" style="1" customWidth="1"/>
    <col min="25" max="25" width="30.7109375" style="1" customWidth="1"/>
    <col min="26" max="26" width="40.7109375" style="47" customWidth="1"/>
    <col min="27" max="28" width="40.7109375" style="1" customWidth="1"/>
    <col min="29" max="29" width="40.7109375" style="47" customWidth="1"/>
    <col min="30" max="30" width="40.7109375" style="1" customWidth="1"/>
    <col min="31" max="31" width="30.7109375" style="1" customWidth="1"/>
    <col min="32" max="36" width="40.7109375" style="1" customWidth="1"/>
    <col min="37" max="16384" width="9.140625" style="1"/>
  </cols>
  <sheetData>
    <row r="1" spans="1:118" s="122" customFormat="1" ht="30" customHeight="1">
      <c r="A1" s="271" t="s">
        <v>241</v>
      </c>
      <c r="B1" s="243"/>
      <c r="C1" s="82"/>
      <c r="D1" s="283"/>
      <c r="E1" s="243"/>
      <c r="F1" s="281" t="s">
        <v>6</v>
      </c>
      <c r="G1" s="271" t="s">
        <v>241</v>
      </c>
      <c r="H1" s="243"/>
      <c r="I1" s="82"/>
      <c r="J1" s="283"/>
      <c r="K1" s="243"/>
      <c r="L1" s="281" t="s">
        <v>6</v>
      </c>
      <c r="M1" s="271" t="s">
        <v>241</v>
      </c>
      <c r="N1" s="243"/>
      <c r="O1" s="82"/>
      <c r="P1" s="283"/>
      <c r="Q1" s="243"/>
      <c r="R1" s="281" t="s">
        <v>6</v>
      </c>
      <c r="S1" s="271" t="s">
        <v>241</v>
      </c>
      <c r="T1" s="243"/>
      <c r="U1" s="82"/>
      <c r="V1" s="283"/>
      <c r="W1" s="243"/>
      <c r="X1" s="281" t="s">
        <v>6</v>
      </c>
      <c r="Y1" s="271" t="s">
        <v>241</v>
      </c>
      <c r="Z1" s="243"/>
      <c r="AA1" s="82"/>
      <c r="AB1" s="283"/>
      <c r="AC1" s="243"/>
      <c r="AD1" s="281" t="s">
        <v>6</v>
      </c>
      <c r="AE1" s="284" t="s">
        <v>241</v>
      </c>
      <c r="AF1" s="243"/>
      <c r="AG1" s="82"/>
      <c r="AH1" s="283"/>
      <c r="AI1" s="243"/>
      <c r="AJ1" s="281" t="s">
        <v>6</v>
      </c>
    </row>
    <row r="2" spans="1:118" s="218" customFormat="1" ht="30" customHeight="1">
      <c r="A2" s="223"/>
      <c r="B2" s="154"/>
      <c r="C2" s="81"/>
      <c r="D2" s="155"/>
      <c r="E2" s="154"/>
      <c r="F2" s="224"/>
      <c r="G2" s="223"/>
      <c r="H2" s="154"/>
      <c r="I2" s="81"/>
      <c r="J2" s="155"/>
      <c r="K2" s="154"/>
      <c r="L2" s="224"/>
      <c r="M2" s="223"/>
      <c r="N2" s="154"/>
      <c r="O2" s="81"/>
      <c r="P2" s="155"/>
      <c r="Q2" s="154"/>
      <c r="R2" s="224"/>
      <c r="S2" s="223"/>
      <c r="T2" s="154"/>
      <c r="U2" s="81"/>
      <c r="V2" s="155"/>
      <c r="W2" s="154"/>
      <c r="X2" s="224"/>
      <c r="Y2" s="223"/>
      <c r="Z2" s="154"/>
      <c r="AA2" s="81"/>
      <c r="AB2" s="155"/>
      <c r="AC2" s="154"/>
      <c r="AD2" s="224"/>
      <c r="AE2" s="223"/>
      <c r="AF2" s="154"/>
      <c r="AG2" s="81"/>
      <c r="AH2" s="155"/>
      <c r="AI2" s="154"/>
      <c r="AJ2" s="224"/>
    </row>
    <row r="3" spans="1:118" s="224" customFormat="1" ht="30" customHeight="1">
      <c r="A3" s="225" t="s">
        <v>228</v>
      </c>
      <c r="B3" s="226"/>
      <c r="E3" s="227"/>
      <c r="G3" s="225" t="s">
        <v>228</v>
      </c>
      <c r="H3" s="226"/>
      <c r="K3" s="227"/>
      <c r="M3" s="225" t="s">
        <v>228</v>
      </c>
      <c r="N3" s="226"/>
      <c r="Q3" s="227"/>
      <c r="S3" s="225" t="s">
        <v>228</v>
      </c>
      <c r="T3" s="226"/>
      <c r="W3" s="227"/>
      <c r="Y3" s="225" t="s">
        <v>228</v>
      </c>
      <c r="Z3" s="226"/>
      <c r="AC3" s="227"/>
      <c r="AE3" s="225" t="s">
        <v>228</v>
      </c>
      <c r="AF3" s="226"/>
      <c r="AI3" s="227"/>
    </row>
    <row r="4" spans="1:118" s="217" customFormat="1" ht="30" customHeight="1">
      <c r="A4" s="361" t="s">
        <v>234</v>
      </c>
      <c r="B4" s="361"/>
      <c r="C4" s="361"/>
      <c r="D4" s="361"/>
      <c r="E4" s="214"/>
      <c r="F4" s="215"/>
      <c r="G4" s="361" t="s">
        <v>234</v>
      </c>
      <c r="H4" s="361"/>
      <c r="I4" s="361"/>
      <c r="J4" s="361"/>
      <c r="K4" s="214"/>
      <c r="L4" s="215"/>
      <c r="M4" s="361" t="s">
        <v>234</v>
      </c>
      <c r="N4" s="361"/>
      <c r="O4" s="361"/>
      <c r="P4" s="361"/>
      <c r="Q4" s="214"/>
      <c r="R4" s="215"/>
      <c r="S4" s="361" t="s">
        <v>234</v>
      </c>
      <c r="T4" s="361"/>
      <c r="U4" s="361"/>
      <c r="V4" s="361"/>
      <c r="W4" s="214"/>
      <c r="X4" s="215"/>
      <c r="Y4" s="361" t="s">
        <v>234</v>
      </c>
      <c r="Z4" s="361"/>
      <c r="AA4" s="361"/>
      <c r="AB4" s="361"/>
      <c r="AC4" s="214"/>
      <c r="AD4" s="215"/>
      <c r="AE4" s="361" t="s">
        <v>234</v>
      </c>
      <c r="AF4" s="361"/>
      <c r="AG4" s="361"/>
      <c r="AH4" s="361"/>
      <c r="AI4" s="214"/>
      <c r="AJ4" s="215"/>
      <c r="AK4" s="216"/>
      <c r="AL4" s="216"/>
      <c r="AM4" s="216"/>
      <c r="AN4" s="216"/>
      <c r="AO4" s="216"/>
      <c r="AP4" s="216"/>
      <c r="AQ4" s="216"/>
      <c r="AR4" s="216"/>
      <c r="AS4" s="216"/>
      <c r="AT4" s="216"/>
      <c r="AU4" s="216"/>
      <c r="AV4" s="216"/>
      <c r="AW4" s="216"/>
      <c r="AX4" s="216"/>
      <c r="AY4" s="216"/>
      <c r="AZ4" s="216"/>
      <c r="BA4" s="216"/>
      <c r="BB4" s="216"/>
      <c r="BC4" s="216"/>
      <c r="BD4" s="216"/>
      <c r="BE4" s="216"/>
      <c r="BF4" s="216"/>
      <c r="BG4" s="216"/>
      <c r="BH4" s="216"/>
      <c r="BI4" s="216"/>
      <c r="BJ4" s="216"/>
      <c r="BK4" s="216"/>
      <c r="BL4" s="216"/>
      <c r="BM4" s="216"/>
      <c r="BN4" s="216"/>
      <c r="BO4" s="216"/>
      <c r="BP4" s="216"/>
      <c r="BQ4" s="216"/>
      <c r="BR4" s="216"/>
      <c r="BS4" s="216"/>
      <c r="BT4" s="216"/>
      <c r="BU4" s="216"/>
      <c r="BV4" s="216"/>
      <c r="BW4" s="216"/>
      <c r="BX4" s="216"/>
      <c r="BY4" s="216"/>
      <c r="BZ4" s="216"/>
      <c r="CA4" s="216"/>
      <c r="CB4" s="216"/>
      <c r="CC4" s="216"/>
      <c r="CD4" s="216"/>
      <c r="CE4" s="216"/>
      <c r="CF4" s="216"/>
      <c r="CG4" s="216"/>
      <c r="CH4" s="216"/>
      <c r="CI4" s="216"/>
      <c r="CJ4" s="216"/>
      <c r="CK4" s="216"/>
      <c r="CL4" s="216"/>
      <c r="CM4" s="216"/>
      <c r="CN4" s="216"/>
      <c r="CO4" s="216"/>
      <c r="CP4" s="216"/>
      <c r="CQ4" s="216"/>
      <c r="CR4" s="216"/>
      <c r="CS4" s="216"/>
      <c r="CT4" s="216"/>
      <c r="CU4" s="216"/>
      <c r="CV4" s="216"/>
      <c r="CW4" s="216"/>
      <c r="CX4" s="216"/>
      <c r="CY4" s="216"/>
      <c r="CZ4" s="216"/>
      <c r="DA4" s="216"/>
      <c r="DB4" s="216"/>
      <c r="DC4" s="216"/>
      <c r="DD4" s="216"/>
      <c r="DE4" s="216"/>
      <c r="DF4" s="216"/>
      <c r="DG4" s="216"/>
      <c r="DH4" s="216"/>
      <c r="DI4" s="216"/>
      <c r="DJ4" s="216"/>
      <c r="DK4" s="216"/>
      <c r="DL4" s="216"/>
      <c r="DM4" s="216"/>
      <c r="DN4" s="216"/>
    </row>
    <row r="5" spans="1:118" s="218" customFormat="1" ht="30" customHeight="1">
      <c r="B5" s="228"/>
      <c r="E5" s="228"/>
      <c r="H5" s="228"/>
      <c r="K5" s="228"/>
      <c r="N5" s="228"/>
      <c r="Q5" s="228"/>
      <c r="T5" s="228"/>
      <c r="W5" s="228"/>
      <c r="Z5" s="228"/>
      <c r="AC5" s="228"/>
      <c r="AF5" s="228"/>
      <c r="AI5" s="228"/>
    </row>
    <row r="6" spans="1:118" s="218" customFormat="1" ht="30" customHeight="1">
      <c r="A6" s="352" t="s">
        <v>176</v>
      </c>
      <c r="B6" s="352"/>
      <c r="C6" s="352"/>
      <c r="D6" s="352"/>
      <c r="E6" s="352"/>
      <c r="F6" s="352"/>
      <c r="G6" s="352" t="s">
        <v>177</v>
      </c>
      <c r="H6" s="352"/>
      <c r="I6" s="352"/>
      <c r="J6" s="352"/>
      <c r="K6" s="352"/>
      <c r="L6" s="352"/>
      <c r="M6" s="352" t="s">
        <v>178</v>
      </c>
      <c r="N6" s="352"/>
      <c r="O6" s="352"/>
      <c r="P6" s="352"/>
      <c r="Q6" s="352"/>
      <c r="R6" s="352"/>
      <c r="S6" s="352" t="s">
        <v>179</v>
      </c>
      <c r="T6" s="352"/>
      <c r="U6" s="352"/>
      <c r="V6" s="352"/>
      <c r="W6" s="352"/>
      <c r="X6" s="352"/>
      <c r="Y6" s="352" t="s">
        <v>180</v>
      </c>
      <c r="Z6" s="352"/>
      <c r="AA6" s="352"/>
      <c r="AB6" s="352"/>
      <c r="AC6" s="352"/>
      <c r="AD6" s="352"/>
      <c r="AE6" s="371" t="s">
        <v>271</v>
      </c>
      <c r="AF6" s="371"/>
      <c r="AG6" s="371"/>
      <c r="AH6" s="371"/>
      <c r="AI6" s="371"/>
      <c r="AJ6" s="371"/>
    </row>
    <row r="7" spans="1:118" s="218" customFormat="1" ht="50.1" customHeight="1">
      <c r="A7" s="297" t="s">
        <v>181</v>
      </c>
      <c r="B7" s="332" t="s">
        <v>123</v>
      </c>
      <c r="C7" s="332"/>
      <c r="D7" s="332" t="s">
        <v>124</v>
      </c>
      <c r="E7" s="332"/>
      <c r="F7" s="332"/>
      <c r="G7" s="297" t="s">
        <v>181</v>
      </c>
      <c r="H7" s="332" t="s">
        <v>123</v>
      </c>
      <c r="I7" s="332"/>
      <c r="J7" s="332" t="s">
        <v>124</v>
      </c>
      <c r="K7" s="332"/>
      <c r="L7" s="332"/>
      <c r="M7" s="297" t="s">
        <v>181</v>
      </c>
      <c r="N7" s="332" t="s">
        <v>123</v>
      </c>
      <c r="O7" s="332"/>
      <c r="P7" s="332" t="s">
        <v>124</v>
      </c>
      <c r="Q7" s="332"/>
      <c r="R7" s="332"/>
      <c r="S7" s="297" t="s">
        <v>181</v>
      </c>
      <c r="T7" s="332" t="s">
        <v>123</v>
      </c>
      <c r="U7" s="332"/>
      <c r="V7" s="332" t="s">
        <v>124</v>
      </c>
      <c r="W7" s="332"/>
      <c r="X7" s="332"/>
      <c r="Y7" s="297" t="s">
        <v>181</v>
      </c>
      <c r="Z7" s="332" t="s">
        <v>123</v>
      </c>
      <c r="AA7" s="332"/>
      <c r="AB7" s="332" t="s">
        <v>124</v>
      </c>
      <c r="AC7" s="332"/>
      <c r="AD7" s="332"/>
      <c r="AE7" s="297" t="s">
        <v>181</v>
      </c>
      <c r="AF7" s="332" t="s">
        <v>123</v>
      </c>
      <c r="AG7" s="332"/>
      <c r="AH7" s="332" t="s">
        <v>124</v>
      </c>
      <c r="AI7" s="332"/>
      <c r="AJ7" s="332"/>
    </row>
    <row r="8" spans="1:118" s="218" customFormat="1" ht="30" customHeight="1">
      <c r="A8" s="297" t="s">
        <v>125</v>
      </c>
      <c r="B8" s="175" t="s">
        <v>126</v>
      </c>
      <c r="C8" s="285" t="s">
        <v>53</v>
      </c>
      <c r="D8" s="295" t="s">
        <v>125</v>
      </c>
      <c r="E8" s="175" t="s">
        <v>126</v>
      </c>
      <c r="F8" s="285" t="s">
        <v>53</v>
      </c>
      <c r="G8" s="297" t="s">
        <v>125</v>
      </c>
      <c r="H8" s="175" t="s">
        <v>126</v>
      </c>
      <c r="I8" s="285" t="s">
        <v>53</v>
      </c>
      <c r="J8" s="295" t="s">
        <v>125</v>
      </c>
      <c r="K8" s="175" t="s">
        <v>126</v>
      </c>
      <c r="L8" s="285" t="s">
        <v>53</v>
      </c>
      <c r="M8" s="297" t="s">
        <v>125</v>
      </c>
      <c r="N8" s="175" t="s">
        <v>126</v>
      </c>
      <c r="O8" s="285" t="s">
        <v>53</v>
      </c>
      <c r="P8" s="295" t="s">
        <v>125</v>
      </c>
      <c r="Q8" s="175" t="s">
        <v>126</v>
      </c>
      <c r="R8" s="285" t="s">
        <v>53</v>
      </c>
      <c r="S8" s="297" t="s">
        <v>125</v>
      </c>
      <c r="T8" s="175" t="s">
        <v>126</v>
      </c>
      <c r="U8" s="285" t="s">
        <v>53</v>
      </c>
      <c r="V8" s="295" t="s">
        <v>125</v>
      </c>
      <c r="W8" s="175" t="s">
        <v>126</v>
      </c>
      <c r="X8" s="285" t="s">
        <v>53</v>
      </c>
      <c r="Y8" s="297" t="s">
        <v>125</v>
      </c>
      <c r="Z8" s="175" t="s">
        <v>126</v>
      </c>
      <c r="AA8" s="285" t="s">
        <v>53</v>
      </c>
      <c r="AB8" s="295" t="s">
        <v>125</v>
      </c>
      <c r="AC8" s="175" t="s">
        <v>126</v>
      </c>
      <c r="AD8" s="285" t="s">
        <v>53</v>
      </c>
      <c r="AE8" s="297" t="s">
        <v>125</v>
      </c>
      <c r="AF8" s="175" t="s">
        <v>126</v>
      </c>
      <c r="AG8" s="285" t="s">
        <v>53</v>
      </c>
      <c r="AH8" s="295" t="s">
        <v>125</v>
      </c>
      <c r="AI8" s="175" t="s">
        <v>126</v>
      </c>
      <c r="AJ8" s="285" t="s">
        <v>53</v>
      </c>
    </row>
    <row r="9" spans="1:118" s="218" customFormat="1" ht="30" customHeight="1">
      <c r="A9" s="219" t="s">
        <v>182</v>
      </c>
      <c r="B9" s="296">
        <v>2560</v>
      </c>
      <c r="C9" s="294">
        <f t="shared" ref="C9:C26" si="0">B9/$B$27</f>
        <v>1.9073731894856054E-2</v>
      </c>
      <c r="D9" s="356" t="s">
        <v>129</v>
      </c>
      <c r="E9" s="358">
        <f>SUM(B9,B10)</f>
        <v>15946</v>
      </c>
      <c r="F9" s="357">
        <f>E9/$E$27</f>
        <v>0.11880848781069321</v>
      </c>
      <c r="G9" s="219" t="s">
        <v>182</v>
      </c>
      <c r="H9" s="296">
        <v>2543</v>
      </c>
      <c r="I9" s="294">
        <f t="shared" ref="I9:I26" si="1">H9/$H$27</f>
        <v>1.8798743300683794E-2</v>
      </c>
      <c r="J9" s="356" t="s">
        <v>129</v>
      </c>
      <c r="K9" s="358">
        <f>SUM(H9,H10)</f>
        <v>14936</v>
      </c>
      <c r="L9" s="357">
        <f>K9/$H$27</f>
        <v>0.11041212345222695</v>
      </c>
      <c r="M9" s="219" t="s">
        <v>182</v>
      </c>
      <c r="N9" s="296">
        <v>2520</v>
      </c>
      <c r="O9" s="294">
        <f t="shared" ref="O9:O26" si="2">N9/$N$27</f>
        <v>1.9462014318481963E-2</v>
      </c>
      <c r="P9" s="356" t="s">
        <v>129</v>
      </c>
      <c r="Q9" s="358">
        <f>SUM(N9,N10)</f>
        <v>13698</v>
      </c>
      <c r="R9" s="357">
        <f>Q9/$Q$27</f>
        <v>0.10578994925974838</v>
      </c>
      <c r="S9" s="219" t="s">
        <v>182</v>
      </c>
      <c r="T9" s="296">
        <v>2587</v>
      </c>
      <c r="U9" s="294">
        <f t="shared" ref="U9:U26" si="3">T9/$T$27</f>
        <v>1.9874468951423939E-2</v>
      </c>
      <c r="V9" s="356" t="s">
        <v>129</v>
      </c>
      <c r="W9" s="358">
        <f>SUM(T9,T10)</f>
        <v>13787</v>
      </c>
      <c r="X9" s="357">
        <f>W9/$T$27</f>
        <v>0.10591778254088978</v>
      </c>
      <c r="Y9" s="219" t="s">
        <v>182</v>
      </c>
      <c r="Z9" s="296">
        <v>2526</v>
      </c>
      <c r="AA9" s="294">
        <f t="shared" ref="AA9:AA26" si="4">Z9/$Z$27</f>
        <v>1.90342707297224E-2</v>
      </c>
      <c r="AB9" s="356" t="s">
        <v>129</v>
      </c>
      <c r="AC9" s="358">
        <f>SUM(Z9,Z10)</f>
        <v>14304</v>
      </c>
      <c r="AD9" s="357">
        <f>AC9/$Z$27</f>
        <v>0.10778551406094583</v>
      </c>
      <c r="AE9" s="219" t="s">
        <v>182</v>
      </c>
      <c r="AF9" s="296">
        <v>2612</v>
      </c>
      <c r="AG9" s="294">
        <f>AF9/AF$27</f>
        <v>1.8512087429215361E-2</v>
      </c>
      <c r="AH9" s="356" t="s">
        <v>129</v>
      </c>
      <c r="AI9" s="358">
        <f>SUM(AF9,AF10)</f>
        <v>15706</v>
      </c>
      <c r="AJ9" s="357">
        <f>AI9/AI$27</f>
        <v>0.11131349355407982</v>
      </c>
    </row>
    <row r="10" spans="1:118" s="218" customFormat="1" ht="30" customHeight="1">
      <c r="A10" s="219" t="s">
        <v>183</v>
      </c>
      <c r="B10" s="296">
        <v>13386</v>
      </c>
      <c r="C10" s="294">
        <f t="shared" si="0"/>
        <v>9.9734755915837164E-2</v>
      </c>
      <c r="D10" s="357"/>
      <c r="E10" s="358"/>
      <c r="F10" s="357"/>
      <c r="G10" s="219" t="s">
        <v>183</v>
      </c>
      <c r="H10" s="296">
        <v>12393</v>
      </c>
      <c r="I10" s="294">
        <f t="shared" si="1"/>
        <v>9.1613380151543147E-2</v>
      </c>
      <c r="J10" s="357"/>
      <c r="K10" s="358"/>
      <c r="L10" s="357"/>
      <c r="M10" s="219" t="s">
        <v>183</v>
      </c>
      <c r="N10" s="296">
        <v>11178</v>
      </c>
      <c r="O10" s="294">
        <f t="shared" si="2"/>
        <v>8.6327934941266421E-2</v>
      </c>
      <c r="P10" s="357"/>
      <c r="Q10" s="358"/>
      <c r="R10" s="357"/>
      <c r="S10" s="219" t="s">
        <v>183</v>
      </c>
      <c r="T10" s="296">
        <v>11200</v>
      </c>
      <c r="U10" s="294">
        <f t="shared" si="3"/>
        <v>8.6043313589465834E-2</v>
      </c>
      <c r="V10" s="357"/>
      <c r="W10" s="358"/>
      <c r="X10" s="357"/>
      <c r="Y10" s="219" t="s">
        <v>183</v>
      </c>
      <c r="Z10" s="296">
        <v>11778</v>
      </c>
      <c r="AA10" s="294">
        <f t="shared" si="4"/>
        <v>8.8751243331223431E-2</v>
      </c>
      <c r="AB10" s="357"/>
      <c r="AC10" s="358"/>
      <c r="AD10" s="357"/>
      <c r="AE10" s="219" t="s">
        <v>183</v>
      </c>
      <c r="AF10" s="296">
        <v>13094</v>
      </c>
      <c r="AG10" s="294">
        <f t="shared" ref="AG10:AG26" si="5">AF10/AF$27</f>
        <v>9.2801406124864455E-2</v>
      </c>
      <c r="AH10" s="357"/>
      <c r="AI10" s="358"/>
      <c r="AJ10" s="357"/>
    </row>
    <row r="11" spans="1:118" s="218" customFormat="1" ht="30" customHeight="1">
      <c r="A11" s="219" t="s">
        <v>184</v>
      </c>
      <c r="B11" s="296">
        <v>11340</v>
      </c>
      <c r="C11" s="294">
        <f t="shared" si="0"/>
        <v>8.449067175299517E-2</v>
      </c>
      <c r="D11" s="356" t="s">
        <v>132</v>
      </c>
      <c r="E11" s="358">
        <f>SUM(B11:B13)</f>
        <v>22034</v>
      </c>
      <c r="F11" s="357">
        <f>E11/E27</f>
        <v>0.16416820647314775</v>
      </c>
      <c r="G11" s="219" t="s">
        <v>184</v>
      </c>
      <c r="H11" s="296">
        <v>11585</v>
      </c>
      <c r="I11" s="294">
        <f t="shared" si="1"/>
        <v>8.5640362225097022E-2</v>
      </c>
      <c r="J11" s="356" t="s">
        <v>132</v>
      </c>
      <c r="K11" s="358">
        <f>SUM(H11:H13)</f>
        <v>22561</v>
      </c>
      <c r="L11" s="357">
        <f>K11/H27</f>
        <v>0.16677878395860285</v>
      </c>
      <c r="M11" s="219" t="s">
        <v>184</v>
      </c>
      <c r="N11" s="296">
        <v>10569</v>
      </c>
      <c r="O11" s="294">
        <f t="shared" si="2"/>
        <v>8.1624614814299945E-2</v>
      </c>
      <c r="P11" s="356" t="s">
        <v>132</v>
      </c>
      <c r="Q11" s="358">
        <f>SUM(N11:N13)</f>
        <v>20749</v>
      </c>
      <c r="R11" s="357">
        <f>Q11/Q27</f>
        <v>0.16024497424372311</v>
      </c>
      <c r="S11" s="219" t="s">
        <v>184</v>
      </c>
      <c r="T11" s="296">
        <v>10225</v>
      </c>
      <c r="U11" s="294">
        <f t="shared" si="3"/>
        <v>7.85529358439543E-2</v>
      </c>
      <c r="V11" s="356" t="s">
        <v>132</v>
      </c>
      <c r="W11" s="358">
        <f>SUM(T11:T13)</f>
        <v>20452</v>
      </c>
      <c r="X11" s="357">
        <f>W11/T27</f>
        <v>0.1571212365653353</v>
      </c>
      <c r="Y11" s="219" t="s">
        <v>184</v>
      </c>
      <c r="Z11" s="296">
        <v>10013</v>
      </c>
      <c r="AA11" s="294">
        <f t="shared" si="4"/>
        <v>7.545136691081171E-2</v>
      </c>
      <c r="AB11" s="356" t="s">
        <v>132</v>
      </c>
      <c r="AC11" s="358">
        <f>SUM(Z11:Z13)</f>
        <v>20319</v>
      </c>
      <c r="AD11" s="357">
        <f>AC11/Z27</f>
        <v>0.15311058866081925</v>
      </c>
      <c r="AE11" s="219" t="s">
        <v>184</v>
      </c>
      <c r="AF11" s="296">
        <v>10489</v>
      </c>
      <c r="AG11" s="294">
        <f t="shared" si="5"/>
        <v>7.4338929955987731E-2</v>
      </c>
      <c r="AH11" s="356" t="s">
        <v>132</v>
      </c>
      <c r="AI11" s="358">
        <f>SUM(AF11:AF13)</f>
        <v>21741</v>
      </c>
      <c r="AJ11" s="357">
        <f>AI11/AI$27</f>
        <v>0.15408548728888638</v>
      </c>
    </row>
    <row r="12" spans="1:118" s="218" customFormat="1" ht="30" customHeight="1">
      <c r="A12" s="219" t="s">
        <v>185</v>
      </c>
      <c r="B12" s="296">
        <v>2758</v>
      </c>
      <c r="C12" s="294">
        <f t="shared" si="0"/>
        <v>2.0548965846098825E-2</v>
      </c>
      <c r="D12" s="356"/>
      <c r="E12" s="358"/>
      <c r="F12" s="357"/>
      <c r="G12" s="219" t="s">
        <v>185</v>
      </c>
      <c r="H12" s="296">
        <v>2641</v>
      </c>
      <c r="I12" s="294">
        <f t="shared" si="1"/>
        <v>1.952319349473295E-2</v>
      </c>
      <c r="J12" s="356"/>
      <c r="K12" s="358"/>
      <c r="L12" s="357"/>
      <c r="M12" s="219" t="s">
        <v>185</v>
      </c>
      <c r="N12" s="296">
        <v>2577</v>
      </c>
      <c r="O12" s="294">
        <f t="shared" si="2"/>
        <v>1.9902226547114293E-2</v>
      </c>
      <c r="P12" s="356"/>
      <c r="Q12" s="358"/>
      <c r="R12" s="357"/>
      <c r="S12" s="219" t="s">
        <v>185</v>
      </c>
      <c r="T12" s="296">
        <v>2786</v>
      </c>
      <c r="U12" s="294">
        <f t="shared" si="3"/>
        <v>2.1403274255379627E-2</v>
      </c>
      <c r="V12" s="356"/>
      <c r="W12" s="358"/>
      <c r="X12" s="357"/>
      <c r="Y12" s="219" t="s">
        <v>185</v>
      </c>
      <c r="Z12" s="296">
        <v>2786</v>
      </c>
      <c r="AA12" s="294">
        <f t="shared" si="4"/>
        <v>2.0993459324230641E-2</v>
      </c>
      <c r="AB12" s="356"/>
      <c r="AC12" s="358"/>
      <c r="AD12" s="357"/>
      <c r="AE12" s="219" t="s">
        <v>185</v>
      </c>
      <c r="AF12" s="296">
        <v>3267</v>
      </c>
      <c r="AG12" s="294">
        <f t="shared" si="5"/>
        <v>2.3154283932330242E-2</v>
      </c>
      <c r="AH12" s="356"/>
      <c r="AI12" s="358"/>
      <c r="AJ12" s="357"/>
    </row>
    <row r="13" spans="1:118" s="218" customFormat="1" ht="30" customHeight="1">
      <c r="A13" s="219" t="s">
        <v>186</v>
      </c>
      <c r="B13" s="296">
        <v>7936</v>
      </c>
      <c r="C13" s="294">
        <f t="shared" si="0"/>
        <v>5.9128568874053766E-2</v>
      </c>
      <c r="D13" s="356"/>
      <c r="E13" s="358"/>
      <c r="F13" s="357"/>
      <c r="G13" s="219" t="s">
        <v>186</v>
      </c>
      <c r="H13" s="296">
        <v>8335</v>
      </c>
      <c r="I13" s="294">
        <f t="shared" si="1"/>
        <v>6.1615228238772871E-2</v>
      </c>
      <c r="J13" s="356"/>
      <c r="K13" s="358"/>
      <c r="L13" s="357"/>
      <c r="M13" s="219" t="s">
        <v>186</v>
      </c>
      <c r="N13" s="296">
        <v>7603</v>
      </c>
      <c r="O13" s="294">
        <f t="shared" si="2"/>
        <v>5.8718132882308871E-2</v>
      </c>
      <c r="P13" s="356"/>
      <c r="Q13" s="358"/>
      <c r="R13" s="357"/>
      <c r="S13" s="219" t="s">
        <v>186</v>
      </c>
      <c r="T13" s="296">
        <v>7441</v>
      </c>
      <c r="U13" s="294">
        <f t="shared" si="3"/>
        <v>5.716502646600137E-2</v>
      </c>
      <c r="V13" s="356"/>
      <c r="W13" s="358"/>
      <c r="X13" s="357"/>
      <c r="Y13" s="219" t="s">
        <v>186</v>
      </c>
      <c r="Z13" s="296">
        <v>7520</v>
      </c>
      <c r="AA13" s="294">
        <f t="shared" si="4"/>
        <v>5.6665762425776894E-2</v>
      </c>
      <c r="AB13" s="356"/>
      <c r="AC13" s="358"/>
      <c r="AD13" s="357"/>
      <c r="AE13" s="219" t="s">
        <v>186</v>
      </c>
      <c r="AF13" s="296">
        <v>7985</v>
      </c>
      <c r="AG13" s="294">
        <f t="shared" si="5"/>
        <v>5.6592273400568403E-2</v>
      </c>
      <c r="AH13" s="356"/>
      <c r="AI13" s="358"/>
      <c r="AJ13" s="357"/>
    </row>
    <row r="14" spans="1:118" s="218" customFormat="1" ht="30" customHeight="1">
      <c r="A14" s="219" t="s">
        <v>187</v>
      </c>
      <c r="B14" s="296">
        <v>8623</v>
      </c>
      <c r="C14" s="294">
        <f t="shared" si="0"/>
        <v>6.4247183644274897E-2</v>
      </c>
      <c r="D14" s="293" t="s">
        <v>136</v>
      </c>
      <c r="E14" s="296">
        <f>B14</f>
        <v>8623</v>
      </c>
      <c r="F14" s="294">
        <f>E14/E27</f>
        <v>6.4247183644274897E-2</v>
      </c>
      <c r="G14" s="219" t="s">
        <v>187</v>
      </c>
      <c r="H14" s="296">
        <v>8440</v>
      </c>
      <c r="I14" s="294">
        <f t="shared" si="1"/>
        <v>6.2391424875254113E-2</v>
      </c>
      <c r="J14" s="293" t="s">
        <v>136</v>
      </c>
      <c r="K14" s="296">
        <f>H14</f>
        <v>8440</v>
      </c>
      <c r="L14" s="294">
        <f>K14/H27</f>
        <v>6.2391424875254113E-2</v>
      </c>
      <c r="M14" s="219" t="s">
        <v>187</v>
      </c>
      <c r="N14" s="296">
        <v>8489</v>
      </c>
      <c r="O14" s="294">
        <f t="shared" si="2"/>
        <v>6.5560729979997373E-2</v>
      </c>
      <c r="P14" s="293" t="s">
        <v>136</v>
      </c>
      <c r="Q14" s="296">
        <f>N14</f>
        <v>8489</v>
      </c>
      <c r="R14" s="294">
        <f>Q14/Q27</f>
        <v>6.5560729979997373E-2</v>
      </c>
      <c r="S14" s="219" t="s">
        <v>187</v>
      </c>
      <c r="T14" s="296">
        <v>8258</v>
      </c>
      <c r="U14" s="294">
        <f t="shared" si="3"/>
        <v>6.3441578894804368E-2</v>
      </c>
      <c r="V14" s="293" t="s">
        <v>136</v>
      </c>
      <c r="W14" s="296">
        <f>T14</f>
        <v>8258</v>
      </c>
      <c r="X14" s="294">
        <f>W14/T27</f>
        <v>6.3441578894804368E-2</v>
      </c>
      <c r="Y14" s="219" t="s">
        <v>187</v>
      </c>
      <c r="Z14" s="296">
        <v>7387</v>
      </c>
      <c r="AA14" s="294">
        <f t="shared" si="4"/>
        <v>5.5663562106278444E-2</v>
      </c>
      <c r="AB14" s="293" t="s">
        <v>136</v>
      </c>
      <c r="AC14" s="296">
        <f>Z14</f>
        <v>7387</v>
      </c>
      <c r="AD14" s="294">
        <f>AC14/Z27</f>
        <v>5.5663562106278444E-2</v>
      </c>
      <c r="AE14" s="219" t="s">
        <v>187</v>
      </c>
      <c r="AF14" s="296">
        <v>7433</v>
      </c>
      <c r="AG14" s="294">
        <f t="shared" si="5"/>
        <v>5.2680071156721971E-2</v>
      </c>
      <c r="AH14" s="293" t="s">
        <v>136</v>
      </c>
      <c r="AI14" s="296">
        <f>AF14</f>
        <v>7433</v>
      </c>
      <c r="AJ14" s="294">
        <f>AI14/AI$27</f>
        <v>5.2680071156721971E-2</v>
      </c>
    </row>
    <row r="15" spans="1:118" s="218" customFormat="1" ht="30" customHeight="1">
      <c r="A15" s="219" t="s">
        <v>188</v>
      </c>
      <c r="B15" s="296">
        <v>3041</v>
      </c>
      <c r="C15" s="294">
        <f t="shared" si="0"/>
        <v>2.265750730166299E-2</v>
      </c>
      <c r="D15" s="356" t="s">
        <v>138</v>
      </c>
      <c r="E15" s="358">
        <f>SUM(B15:B17)</f>
        <v>25094</v>
      </c>
      <c r="F15" s="357">
        <f>E15/E27</f>
        <v>0.1869672766287179</v>
      </c>
      <c r="G15" s="219" t="s">
        <v>188</v>
      </c>
      <c r="H15" s="296">
        <v>3112</v>
      </c>
      <c r="I15" s="294">
        <f t="shared" si="1"/>
        <v>2.3004989835520236E-2</v>
      </c>
      <c r="J15" s="356" t="s">
        <v>138</v>
      </c>
      <c r="K15" s="358">
        <f>SUM(H15:H17)</f>
        <v>25576</v>
      </c>
      <c r="L15" s="357">
        <f>K15/H27</f>
        <v>0.1890667159489928</v>
      </c>
      <c r="M15" s="219" t="s">
        <v>188</v>
      </c>
      <c r="N15" s="296">
        <v>2996</v>
      </c>
      <c r="O15" s="294">
        <f t="shared" si="2"/>
        <v>2.3138172578639666E-2</v>
      </c>
      <c r="P15" s="356" t="s">
        <v>138</v>
      </c>
      <c r="Q15" s="358">
        <f>SUM(N15:N17)</f>
        <v>24132</v>
      </c>
      <c r="R15" s="357">
        <f>Q15/Q27</f>
        <v>0.18637195616412966</v>
      </c>
      <c r="S15" s="219" t="s">
        <v>188</v>
      </c>
      <c r="T15" s="296">
        <v>2974</v>
      </c>
      <c r="U15" s="294">
        <f t="shared" si="3"/>
        <v>2.284757273348852E-2</v>
      </c>
      <c r="V15" s="356" t="s">
        <v>138</v>
      </c>
      <c r="W15" s="358">
        <f>SUM(T15:T17)</f>
        <v>23822</v>
      </c>
      <c r="X15" s="357">
        <f>W15/T27</f>
        <v>0.18301105502930851</v>
      </c>
      <c r="Y15" s="219" t="s">
        <v>188</v>
      </c>
      <c r="Z15" s="296">
        <v>3072</v>
      </c>
      <c r="AA15" s="294">
        <f t="shared" si="4"/>
        <v>2.3148566778189709E-2</v>
      </c>
      <c r="AB15" s="356" t="s">
        <v>138</v>
      </c>
      <c r="AC15" s="358">
        <f>SUM(Z15:Z17)</f>
        <v>24401</v>
      </c>
      <c r="AD15" s="357">
        <f>AC15/Z27</f>
        <v>0.18386984959459868</v>
      </c>
      <c r="AE15" s="219" t="s">
        <v>188</v>
      </c>
      <c r="AF15" s="296">
        <v>3146</v>
      </c>
      <c r="AG15" s="294">
        <f t="shared" si="5"/>
        <v>2.2296717860762455E-2</v>
      </c>
      <c r="AH15" s="356" t="s">
        <v>138</v>
      </c>
      <c r="AI15" s="358">
        <f>SUM(AF15:AF17)</f>
        <v>24976</v>
      </c>
      <c r="AJ15" s="357">
        <f>AI15/AI$27</f>
        <v>0.17701297688824</v>
      </c>
    </row>
    <row r="16" spans="1:118" s="218" customFormat="1" ht="30" customHeight="1">
      <c r="A16" s="307" t="s">
        <v>272</v>
      </c>
      <c r="B16" s="296">
        <v>3840</v>
      </c>
      <c r="C16" s="294">
        <f t="shared" si="0"/>
        <v>2.8610597842284081E-2</v>
      </c>
      <c r="D16" s="356"/>
      <c r="E16" s="358"/>
      <c r="F16" s="357"/>
      <c r="G16" s="307" t="s">
        <v>272</v>
      </c>
      <c r="H16" s="296">
        <v>3925</v>
      </c>
      <c r="I16" s="294">
        <f t="shared" si="1"/>
        <v>2.9014969506560708E-2</v>
      </c>
      <c r="J16" s="356"/>
      <c r="K16" s="358"/>
      <c r="L16" s="357"/>
      <c r="M16" s="307" t="s">
        <v>272</v>
      </c>
      <c r="N16" s="296">
        <v>3782</v>
      </c>
      <c r="O16" s="294">
        <f t="shared" si="2"/>
        <v>2.9208467520832851E-2</v>
      </c>
      <c r="P16" s="356"/>
      <c r="Q16" s="358"/>
      <c r="R16" s="357"/>
      <c r="S16" s="307" t="s">
        <v>272</v>
      </c>
      <c r="T16" s="296">
        <v>3583</v>
      </c>
      <c r="U16" s="294">
        <f t="shared" si="3"/>
        <v>2.7526177909915725E-2</v>
      </c>
      <c r="V16" s="356"/>
      <c r="W16" s="358"/>
      <c r="X16" s="357"/>
      <c r="Y16" s="307" t="s">
        <v>272</v>
      </c>
      <c r="Z16" s="296">
        <v>3237</v>
      </c>
      <c r="AA16" s="294">
        <f t="shared" si="4"/>
        <v>2.4391898001627634E-2</v>
      </c>
      <c r="AB16" s="356"/>
      <c r="AC16" s="358"/>
      <c r="AD16" s="357"/>
      <c r="AE16" s="176" t="s">
        <v>261</v>
      </c>
      <c r="AF16" s="296">
        <v>3300</v>
      </c>
      <c r="AG16" s="294">
        <f t="shared" si="5"/>
        <v>2.3388165588212363E-2</v>
      </c>
      <c r="AH16" s="356"/>
      <c r="AI16" s="358"/>
      <c r="AJ16" s="357"/>
    </row>
    <row r="17" spans="1:36" s="218" customFormat="1" ht="30" customHeight="1">
      <c r="A17" s="219" t="s">
        <v>189</v>
      </c>
      <c r="B17" s="296">
        <v>18213</v>
      </c>
      <c r="C17" s="294">
        <f t="shared" si="0"/>
        <v>0.13569917148477081</v>
      </c>
      <c r="D17" s="356"/>
      <c r="E17" s="358"/>
      <c r="F17" s="357"/>
      <c r="G17" s="219" t="s">
        <v>189</v>
      </c>
      <c r="H17" s="296">
        <v>18539</v>
      </c>
      <c r="I17" s="294">
        <f t="shared" si="1"/>
        <v>0.13704675660691185</v>
      </c>
      <c r="J17" s="356"/>
      <c r="K17" s="358"/>
      <c r="L17" s="357"/>
      <c r="M17" s="219" t="s">
        <v>189</v>
      </c>
      <c r="N17" s="296">
        <v>17354</v>
      </c>
      <c r="O17" s="294">
        <f t="shared" si="2"/>
        <v>0.13402531606465715</v>
      </c>
      <c r="P17" s="356"/>
      <c r="Q17" s="358"/>
      <c r="R17" s="357"/>
      <c r="S17" s="219" t="s">
        <v>189</v>
      </c>
      <c r="T17" s="296">
        <v>17265</v>
      </c>
      <c r="U17" s="294">
        <f t="shared" si="3"/>
        <v>0.13263730438590426</v>
      </c>
      <c r="V17" s="356"/>
      <c r="W17" s="358"/>
      <c r="X17" s="357"/>
      <c r="Y17" s="219" t="s">
        <v>189</v>
      </c>
      <c r="Z17" s="296">
        <v>18092</v>
      </c>
      <c r="AA17" s="294">
        <f t="shared" si="4"/>
        <v>0.13632938481478132</v>
      </c>
      <c r="AB17" s="356"/>
      <c r="AC17" s="358"/>
      <c r="AD17" s="357"/>
      <c r="AE17" s="219" t="s">
        <v>189</v>
      </c>
      <c r="AF17" s="296">
        <v>18530</v>
      </c>
      <c r="AG17" s="294">
        <f t="shared" si="5"/>
        <v>0.13132809343926519</v>
      </c>
      <c r="AH17" s="356"/>
      <c r="AI17" s="358"/>
      <c r="AJ17" s="357"/>
    </row>
    <row r="18" spans="1:36" s="218" customFormat="1" ht="30" customHeight="1">
      <c r="A18" s="219" t="s">
        <v>190</v>
      </c>
      <c r="B18" s="296">
        <v>2393</v>
      </c>
      <c r="C18" s="294">
        <f t="shared" si="0"/>
        <v>1.7829468915777552E-2</v>
      </c>
      <c r="D18" s="356" t="s">
        <v>141</v>
      </c>
      <c r="E18" s="358">
        <f>SUM(B18,B19,B20:B21)</f>
        <v>12598</v>
      </c>
      <c r="F18" s="357">
        <f>E18/$E$27</f>
        <v>9.3863622816951778E-2</v>
      </c>
      <c r="G18" s="219" t="s">
        <v>190</v>
      </c>
      <c r="H18" s="296">
        <v>2500</v>
      </c>
      <c r="I18" s="294">
        <f t="shared" si="1"/>
        <v>1.8480872297172428E-2</v>
      </c>
      <c r="J18" s="356" t="s">
        <v>141</v>
      </c>
      <c r="K18" s="358">
        <f>SUM(H18,H19,H20:H21)</f>
        <v>13254</v>
      </c>
      <c r="L18" s="357">
        <f>K18/$H$27</f>
        <v>9.7978192570689335E-2</v>
      </c>
      <c r="M18" s="219" t="s">
        <v>190</v>
      </c>
      <c r="N18" s="296">
        <v>2291</v>
      </c>
      <c r="O18" s="294">
        <f t="shared" si="2"/>
        <v>1.769344238239769E-2</v>
      </c>
      <c r="P18" s="356" t="s">
        <v>141</v>
      </c>
      <c r="Q18" s="358">
        <f>SUM(N18,N19,N20:N21)</f>
        <v>13007</v>
      </c>
      <c r="R18" s="357">
        <f>Q18/$Q$27</f>
        <v>0.10045334136527576</v>
      </c>
      <c r="S18" s="219" t="s">
        <v>190</v>
      </c>
      <c r="T18" s="296">
        <v>2168</v>
      </c>
      <c r="U18" s="294">
        <f t="shared" si="3"/>
        <v>1.6655527130532317E-2</v>
      </c>
      <c r="V18" s="356" t="s">
        <v>141</v>
      </c>
      <c r="W18" s="358">
        <f>SUM(T18,T19,T20:T21)</f>
        <v>13011</v>
      </c>
      <c r="X18" s="357">
        <f>W18/$T$27</f>
        <v>9.9956210099333934E-2</v>
      </c>
      <c r="Y18" s="219" t="s">
        <v>190</v>
      </c>
      <c r="Z18" s="296">
        <v>2160</v>
      </c>
      <c r="AA18" s="294">
        <f t="shared" si="4"/>
        <v>1.627633601591464E-2</v>
      </c>
      <c r="AB18" s="356" t="s">
        <v>141</v>
      </c>
      <c r="AC18" s="358">
        <f>SUM(Z18,Z19,Z20:Z21)</f>
        <v>14376</v>
      </c>
      <c r="AD18" s="357">
        <f>AC18/$Z$27</f>
        <v>0.10832805859480965</v>
      </c>
      <c r="AE18" s="219" t="s">
        <v>190</v>
      </c>
      <c r="AF18" s="296">
        <v>2342</v>
      </c>
      <c r="AG18" s="294">
        <f t="shared" si="5"/>
        <v>1.6598510244725261E-2</v>
      </c>
      <c r="AH18" s="356" t="s">
        <v>141</v>
      </c>
      <c r="AI18" s="358">
        <f>SUM(AF18,AF19,AF20:AF21)</f>
        <v>15465</v>
      </c>
      <c r="AJ18" s="357">
        <f>AI18/AI$27</f>
        <v>0.10960544873384977</v>
      </c>
    </row>
    <row r="19" spans="1:36" s="218" customFormat="1" ht="30" customHeight="1">
      <c r="A19" s="219" t="s">
        <v>191</v>
      </c>
      <c r="B19" s="296">
        <v>1348</v>
      </c>
      <c r="C19" s="294">
        <f t="shared" si="0"/>
        <v>1.0043511950885141E-2</v>
      </c>
      <c r="D19" s="356"/>
      <c r="E19" s="358"/>
      <c r="F19" s="357"/>
      <c r="G19" s="219" t="s">
        <v>191</v>
      </c>
      <c r="H19" s="296">
        <v>1487</v>
      </c>
      <c r="I19" s="294">
        <f t="shared" si="1"/>
        <v>1.0992422842358159E-2</v>
      </c>
      <c r="J19" s="356"/>
      <c r="K19" s="358"/>
      <c r="L19" s="357"/>
      <c r="M19" s="219" t="s">
        <v>191</v>
      </c>
      <c r="N19" s="296">
        <v>1574</v>
      </c>
      <c r="O19" s="294">
        <f t="shared" si="2"/>
        <v>1.2156035927496273E-2</v>
      </c>
      <c r="P19" s="356"/>
      <c r="Q19" s="358"/>
      <c r="R19" s="357"/>
      <c r="S19" s="219" t="s">
        <v>191</v>
      </c>
      <c r="T19" s="296">
        <v>1514</v>
      </c>
      <c r="U19" s="294">
        <f t="shared" si="3"/>
        <v>1.1631212212004579E-2</v>
      </c>
      <c r="V19" s="356"/>
      <c r="W19" s="358"/>
      <c r="X19" s="357"/>
      <c r="Y19" s="219" t="s">
        <v>191</v>
      </c>
      <c r="Z19" s="296">
        <v>1744</v>
      </c>
      <c r="AA19" s="294">
        <f t="shared" si="4"/>
        <v>1.3141634264701449E-2</v>
      </c>
      <c r="AB19" s="356"/>
      <c r="AC19" s="358"/>
      <c r="AD19" s="357"/>
      <c r="AE19" s="219" t="s">
        <v>191</v>
      </c>
      <c r="AF19" s="296">
        <v>2321</v>
      </c>
      <c r="AG19" s="294">
        <f t="shared" si="5"/>
        <v>1.6449676463709362E-2</v>
      </c>
      <c r="AH19" s="356"/>
      <c r="AI19" s="358"/>
      <c r="AJ19" s="357"/>
    </row>
    <row r="20" spans="1:36" s="218" customFormat="1" ht="30" customHeight="1">
      <c r="A20" s="219" t="s">
        <v>192</v>
      </c>
      <c r="B20" s="296">
        <v>1462</v>
      </c>
      <c r="C20" s="294">
        <f t="shared" si="0"/>
        <v>1.0892889074327949E-2</v>
      </c>
      <c r="D20" s="356"/>
      <c r="E20" s="358"/>
      <c r="F20" s="357"/>
      <c r="G20" s="219" t="s">
        <v>192</v>
      </c>
      <c r="H20" s="296">
        <v>1448</v>
      </c>
      <c r="I20" s="294">
        <f t="shared" si="1"/>
        <v>1.070412123452227E-2</v>
      </c>
      <c r="J20" s="356"/>
      <c r="K20" s="358"/>
      <c r="L20" s="357"/>
      <c r="M20" s="219" t="s">
        <v>192</v>
      </c>
      <c r="N20" s="296">
        <v>1417</v>
      </c>
      <c r="O20" s="294">
        <f t="shared" si="2"/>
        <v>1.0943521543368627E-2</v>
      </c>
      <c r="P20" s="356"/>
      <c r="Q20" s="358"/>
      <c r="R20" s="357"/>
      <c r="S20" s="219" t="s">
        <v>192</v>
      </c>
      <c r="T20" s="296">
        <v>1543</v>
      </c>
      <c r="U20" s="294">
        <f t="shared" si="3"/>
        <v>1.1854002934691589E-2</v>
      </c>
      <c r="V20" s="356"/>
      <c r="W20" s="358"/>
      <c r="X20" s="357"/>
      <c r="Y20" s="219" t="s">
        <v>192</v>
      </c>
      <c r="Z20" s="296">
        <v>1678</v>
      </c>
      <c r="AA20" s="294">
        <f t="shared" si="4"/>
        <v>1.2644301775326281E-2</v>
      </c>
      <c r="AB20" s="356"/>
      <c r="AC20" s="358"/>
      <c r="AD20" s="357"/>
      <c r="AE20" s="219" t="s">
        <v>192</v>
      </c>
      <c r="AF20" s="296">
        <v>1803</v>
      </c>
      <c r="AG20" s="294">
        <f t="shared" si="5"/>
        <v>1.2778443198650574E-2</v>
      </c>
      <c r="AH20" s="356"/>
      <c r="AI20" s="358"/>
      <c r="AJ20" s="357"/>
    </row>
    <row r="21" spans="1:36" s="218" customFormat="1" ht="38.1" customHeight="1">
      <c r="A21" s="219" t="s">
        <v>193</v>
      </c>
      <c r="B21" s="296">
        <v>7395</v>
      </c>
      <c r="C21" s="294">
        <f t="shared" si="0"/>
        <v>5.5097752875961137E-2</v>
      </c>
      <c r="D21" s="356"/>
      <c r="E21" s="358"/>
      <c r="F21" s="357"/>
      <c r="G21" s="219" t="s">
        <v>193</v>
      </c>
      <c r="H21" s="296">
        <v>7819</v>
      </c>
      <c r="I21" s="294">
        <f t="shared" si="1"/>
        <v>5.7800776196636483E-2</v>
      </c>
      <c r="J21" s="356"/>
      <c r="K21" s="358"/>
      <c r="L21" s="357"/>
      <c r="M21" s="219" t="s">
        <v>193</v>
      </c>
      <c r="N21" s="296">
        <v>7725</v>
      </c>
      <c r="O21" s="294">
        <f t="shared" si="2"/>
        <v>5.966034151201316E-2</v>
      </c>
      <c r="P21" s="356"/>
      <c r="Q21" s="358"/>
      <c r="R21" s="357"/>
      <c r="S21" s="219" t="s">
        <v>193</v>
      </c>
      <c r="T21" s="296">
        <v>7786</v>
      </c>
      <c r="U21" s="294">
        <f t="shared" si="3"/>
        <v>5.981546782210545E-2</v>
      </c>
      <c r="V21" s="356"/>
      <c r="W21" s="358"/>
      <c r="X21" s="357"/>
      <c r="Y21" s="219" t="s">
        <v>193</v>
      </c>
      <c r="Z21" s="296">
        <v>8794</v>
      </c>
      <c r="AA21" s="294">
        <f t="shared" si="4"/>
        <v>6.6265786538867291E-2</v>
      </c>
      <c r="AB21" s="356"/>
      <c r="AC21" s="358"/>
      <c r="AD21" s="357"/>
      <c r="AE21" s="219" t="s">
        <v>193</v>
      </c>
      <c r="AF21" s="296">
        <v>8999</v>
      </c>
      <c r="AG21" s="294">
        <f t="shared" si="5"/>
        <v>6.3778818826764561E-2</v>
      </c>
      <c r="AH21" s="356"/>
      <c r="AI21" s="358"/>
      <c r="AJ21" s="357"/>
    </row>
    <row r="22" spans="1:36" s="218" customFormat="1" ht="30" customHeight="1">
      <c r="A22" s="219" t="s">
        <v>194</v>
      </c>
      <c r="B22" s="296">
        <v>36691</v>
      </c>
      <c r="C22" s="294">
        <f t="shared" si="0"/>
        <v>0.27337277224772011</v>
      </c>
      <c r="D22" s="293" t="s">
        <v>146</v>
      </c>
      <c r="E22" s="296">
        <v>36691</v>
      </c>
      <c r="F22" s="294">
        <f>E22/$E$27</f>
        <v>0.27337277224772011</v>
      </c>
      <c r="G22" s="219" t="s">
        <v>194</v>
      </c>
      <c r="H22" s="296">
        <v>36387</v>
      </c>
      <c r="I22" s="294">
        <f t="shared" si="1"/>
        <v>0.26898540011088523</v>
      </c>
      <c r="J22" s="293" t="s">
        <v>146</v>
      </c>
      <c r="K22" s="296">
        <v>36387</v>
      </c>
      <c r="L22" s="294">
        <f>K22/$H$27</f>
        <v>0.26898540011088523</v>
      </c>
      <c r="M22" s="219" t="s">
        <v>194</v>
      </c>
      <c r="N22" s="296">
        <v>33489</v>
      </c>
      <c r="O22" s="294">
        <f t="shared" si="2"/>
        <v>0.25863626885382635</v>
      </c>
      <c r="P22" s="293" t="s">
        <v>146</v>
      </c>
      <c r="Q22" s="296">
        <v>33489</v>
      </c>
      <c r="R22" s="294">
        <f>Q22/$Q$27</f>
        <v>0.25863626885382635</v>
      </c>
      <c r="S22" s="219" t="s">
        <v>194</v>
      </c>
      <c r="T22" s="296">
        <v>33430</v>
      </c>
      <c r="U22" s="294">
        <f t="shared" si="3"/>
        <v>0.25682392618712885</v>
      </c>
      <c r="V22" s="293" t="s">
        <v>146</v>
      </c>
      <c r="W22" s="296">
        <v>33430</v>
      </c>
      <c r="X22" s="294">
        <f>W22/$T$27</f>
        <v>0.25682392618712885</v>
      </c>
      <c r="Y22" s="219" t="s">
        <v>194</v>
      </c>
      <c r="Z22" s="296">
        <v>32859</v>
      </c>
      <c r="AA22" s="294">
        <f t="shared" si="4"/>
        <v>0.24760376164210146</v>
      </c>
      <c r="AB22" s="293" t="s">
        <v>146</v>
      </c>
      <c r="AC22" s="296">
        <v>32859</v>
      </c>
      <c r="AD22" s="294">
        <f>AC22/$Z$27</f>
        <v>0.24760376164210146</v>
      </c>
      <c r="AE22" s="219" t="s">
        <v>194</v>
      </c>
      <c r="AF22" s="296">
        <v>35297</v>
      </c>
      <c r="AG22" s="294">
        <f t="shared" si="5"/>
        <v>0.25016123659610057</v>
      </c>
      <c r="AH22" s="293" t="s">
        <v>146</v>
      </c>
      <c r="AI22" s="296">
        <f>AF22</f>
        <v>35297</v>
      </c>
      <c r="AJ22" s="294">
        <f>AI22/AI$27</f>
        <v>0.25016123659610057</v>
      </c>
    </row>
    <row r="23" spans="1:36" s="218" customFormat="1" ht="30" customHeight="1">
      <c r="A23" s="219" t="s">
        <v>195</v>
      </c>
      <c r="B23" s="296">
        <v>112</v>
      </c>
      <c r="C23" s="294">
        <f t="shared" si="0"/>
        <v>8.3447577039995227E-4</v>
      </c>
      <c r="D23" s="356" t="s">
        <v>148</v>
      </c>
      <c r="E23" s="358">
        <f>SUM(B23,B24,B25)</f>
        <v>13121</v>
      </c>
      <c r="F23" s="357">
        <f>E23/$E$27</f>
        <v>9.7760326637658698E-2</v>
      </c>
      <c r="G23" s="219" t="s">
        <v>195</v>
      </c>
      <c r="H23" s="296">
        <v>115</v>
      </c>
      <c r="I23" s="294">
        <f t="shared" si="1"/>
        <v>8.501201256699316E-4</v>
      </c>
      <c r="J23" s="356" t="s">
        <v>148</v>
      </c>
      <c r="K23" s="358">
        <f>SUM(H23,H24,H25)</f>
        <v>14065</v>
      </c>
      <c r="L23" s="357">
        <f>K23/$H$27</f>
        <v>0.10397338754389207</v>
      </c>
      <c r="M23" s="219" t="s">
        <v>195</v>
      </c>
      <c r="N23" s="296">
        <v>112</v>
      </c>
      <c r="O23" s="294">
        <f t="shared" si="2"/>
        <v>8.6497841415475387E-4</v>
      </c>
      <c r="P23" s="356" t="s">
        <v>148</v>
      </c>
      <c r="Q23" s="358">
        <f>SUM(N23,N24,N25)</f>
        <v>15853</v>
      </c>
      <c r="R23" s="357">
        <f>Q23/$Q$27</f>
        <v>0.12243306071067245</v>
      </c>
      <c r="S23" s="219" t="s">
        <v>195</v>
      </c>
      <c r="T23" s="296">
        <v>94</v>
      </c>
      <c r="U23" s="294">
        <f t="shared" si="3"/>
        <v>7.2214923905444546E-4</v>
      </c>
      <c r="V23" s="356" t="s">
        <v>148</v>
      </c>
      <c r="W23" s="358">
        <f>SUM(T23,T24,T25)</f>
        <v>17112</v>
      </c>
      <c r="X23" s="357">
        <f>W23/$T$27</f>
        <v>0.13146189126276245</v>
      </c>
      <c r="Y23" s="219" t="s">
        <v>195</v>
      </c>
      <c r="Z23" s="296">
        <v>100</v>
      </c>
      <c r="AA23" s="294">
        <f t="shared" si="4"/>
        <v>7.5353407481086295E-4</v>
      </c>
      <c r="AB23" s="356" t="s">
        <v>148</v>
      </c>
      <c r="AC23" s="358">
        <f>SUM(Z23,Z24,Z25)</f>
        <v>18906</v>
      </c>
      <c r="AD23" s="357">
        <f>AC23/$Z$27</f>
        <v>0.14246315218374175</v>
      </c>
      <c r="AE23" s="219" t="s">
        <v>195</v>
      </c>
      <c r="AF23" s="296">
        <v>128</v>
      </c>
      <c r="AG23" s="294">
        <f t="shared" si="5"/>
        <v>9.0717733190641902E-4</v>
      </c>
      <c r="AH23" s="356" t="s">
        <v>148</v>
      </c>
      <c r="AI23" s="358">
        <f>SUM(AF23,AF24,AF25)</f>
        <v>20476</v>
      </c>
      <c r="AJ23" s="357">
        <f>AI23/AI$27</f>
        <v>0.14512002381340497</v>
      </c>
    </row>
    <row r="24" spans="1:36" s="218" customFormat="1" ht="30" customHeight="1">
      <c r="A24" s="219" t="s">
        <v>196</v>
      </c>
      <c r="B24" s="296">
        <v>257</v>
      </c>
      <c r="C24" s="294">
        <f t="shared" si="0"/>
        <v>1.9148238660070334E-3</v>
      </c>
      <c r="D24" s="357"/>
      <c r="E24" s="358"/>
      <c r="F24" s="357"/>
      <c r="G24" s="219" t="s">
        <v>196</v>
      </c>
      <c r="H24" s="296">
        <v>41</v>
      </c>
      <c r="I24" s="294">
        <f t="shared" si="1"/>
        <v>3.0308630567362779E-4</v>
      </c>
      <c r="J24" s="357"/>
      <c r="K24" s="358"/>
      <c r="L24" s="357"/>
      <c r="M24" s="219" t="s">
        <v>196</v>
      </c>
      <c r="N24" s="296">
        <v>73</v>
      </c>
      <c r="O24" s="294">
        <f t="shared" si="2"/>
        <v>5.6378057351158062E-4</v>
      </c>
      <c r="P24" s="357"/>
      <c r="Q24" s="358"/>
      <c r="R24" s="357"/>
      <c r="S24" s="219" t="s">
        <v>196</v>
      </c>
      <c r="T24" s="296">
        <v>88</v>
      </c>
      <c r="U24" s="294">
        <f t="shared" si="3"/>
        <v>6.7605460677437449E-4</v>
      </c>
      <c r="V24" s="357"/>
      <c r="W24" s="358"/>
      <c r="X24" s="357"/>
      <c r="Y24" s="219" t="s">
        <v>196</v>
      </c>
      <c r="Z24" s="296">
        <v>76</v>
      </c>
      <c r="AA24" s="294">
        <f t="shared" si="4"/>
        <v>5.7268589685625579E-4</v>
      </c>
      <c r="AB24" s="357"/>
      <c r="AC24" s="358"/>
      <c r="AD24" s="357"/>
      <c r="AE24" s="219" t="s">
        <v>196</v>
      </c>
      <c r="AF24" s="296">
        <v>91</v>
      </c>
      <c r="AG24" s="294">
        <f t="shared" si="5"/>
        <v>6.4494638440221977E-4</v>
      </c>
      <c r="AH24" s="357"/>
      <c r="AI24" s="358"/>
      <c r="AJ24" s="357"/>
    </row>
    <row r="25" spans="1:36" s="218" customFormat="1" ht="30" customHeight="1">
      <c r="A25" s="219" t="s">
        <v>197</v>
      </c>
      <c r="B25" s="296">
        <v>12752</v>
      </c>
      <c r="C25" s="294">
        <f t="shared" si="0"/>
        <v>9.5011027001251719E-2</v>
      </c>
      <c r="D25" s="357"/>
      <c r="E25" s="358"/>
      <c r="F25" s="357"/>
      <c r="G25" s="219" t="s">
        <v>197</v>
      </c>
      <c r="H25" s="296">
        <v>13909</v>
      </c>
      <c r="I25" s="294">
        <f t="shared" si="1"/>
        <v>0.10282018111254851</v>
      </c>
      <c r="J25" s="357"/>
      <c r="K25" s="358"/>
      <c r="L25" s="357"/>
      <c r="M25" s="219" t="s">
        <v>197</v>
      </c>
      <c r="N25" s="296">
        <v>15668</v>
      </c>
      <c r="O25" s="294">
        <f t="shared" si="2"/>
        <v>0.12100430172300611</v>
      </c>
      <c r="P25" s="357"/>
      <c r="Q25" s="358"/>
      <c r="R25" s="357"/>
      <c r="S25" s="219" t="s">
        <v>197</v>
      </c>
      <c r="T25" s="296">
        <v>16930</v>
      </c>
      <c r="U25" s="294">
        <f t="shared" si="3"/>
        <v>0.13006368741693364</v>
      </c>
      <c r="V25" s="357"/>
      <c r="W25" s="358"/>
      <c r="X25" s="357"/>
      <c r="Y25" s="219" t="s">
        <v>197</v>
      </c>
      <c r="Z25" s="296">
        <v>18730</v>
      </c>
      <c r="AA25" s="294">
        <f t="shared" si="4"/>
        <v>0.14113693221207463</v>
      </c>
      <c r="AB25" s="357"/>
      <c r="AC25" s="358"/>
      <c r="AD25" s="357"/>
      <c r="AE25" s="219" t="s">
        <v>197</v>
      </c>
      <c r="AF25" s="296">
        <v>20257</v>
      </c>
      <c r="AG25" s="294">
        <f t="shared" si="5"/>
        <v>0.14356790009709633</v>
      </c>
      <c r="AH25" s="357"/>
      <c r="AI25" s="358"/>
      <c r="AJ25" s="357"/>
    </row>
    <row r="26" spans="1:36" s="218" customFormat="1" ht="30" customHeight="1">
      <c r="A26" s="219" t="s">
        <v>198</v>
      </c>
      <c r="B26" s="296">
        <v>109</v>
      </c>
      <c r="C26" s="294">
        <f t="shared" si="0"/>
        <v>8.1212374083566787E-4</v>
      </c>
      <c r="D26" s="219" t="s">
        <v>198</v>
      </c>
      <c r="E26" s="296">
        <v>109</v>
      </c>
      <c r="F26" s="294">
        <f>E26/$E$27</f>
        <v>8.1212374083566787E-4</v>
      </c>
      <c r="G26" s="219" t="s">
        <v>198</v>
      </c>
      <c r="H26" s="296">
        <v>56</v>
      </c>
      <c r="I26" s="294">
        <f t="shared" si="1"/>
        <v>4.1397153945666235E-4</v>
      </c>
      <c r="J26" s="219" t="s">
        <v>198</v>
      </c>
      <c r="K26" s="296">
        <v>56</v>
      </c>
      <c r="L26" s="294">
        <f t="shared" ref="L26" si="6">K26/$H$27</f>
        <v>4.1397153945666235E-4</v>
      </c>
      <c r="M26" s="219" t="s">
        <v>198</v>
      </c>
      <c r="N26" s="296">
        <v>66</v>
      </c>
      <c r="O26" s="294">
        <f t="shared" si="2"/>
        <v>5.0971942262690857E-4</v>
      </c>
      <c r="P26" s="219" t="s">
        <v>198</v>
      </c>
      <c r="Q26" s="296">
        <v>66</v>
      </c>
      <c r="R26" s="294">
        <f t="shared" ref="R26" si="7">Q26/$N$27</f>
        <v>5.0971942262690857E-4</v>
      </c>
      <c r="S26" s="219" t="s">
        <v>198</v>
      </c>
      <c r="T26" s="296">
        <v>295</v>
      </c>
      <c r="U26" s="294">
        <f t="shared" si="3"/>
        <v>2.2663194204368235E-3</v>
      </c>
      <c r="V26" s="219" t="s">
        <v>198</v>
      </c>
      <c r="W26" s="296">
        <v>295</v>
      </c>
      <c r="X26" s="294">
        <f t="shared" ref="X26" si="8">W26/$T$27</f>
        <v>2.2663194204368235E-3</v>
      </c>
      <c r="Y26" s="219" t="s">
        <v>198</v>
      </c>
      <c r="Z26" s="296">
        <v>156</v>
      </c>
      <c r="AA26" s="294">
        <f t="shared" si="4"/>
        <v>1.1755131567049461E-3</v>
      </c>
      <c r="AB26" s="219" t="s">
        <v>198</v>
      </c>
      <c r="AC26" s="296">
        <v>156</v>
      </c>
      <c r="AD26" s="294">
        <f t="shared" ref="AD26" si="9">AC26/$Z$27</f>
        <v>1.1755131567049461E-3</v>
      </c>
      <c r="AE26" s="219" t="s">
        <v>198</v>
      </c>
      <c r="AF26" s="296">
        <v>3</v>
      </c>
      <c r="AG26" s="294">
        <f t="shared" si="5"/>
        <v>2.1261968716556697E-5</v>
      </c>
      <c r="AH26" s="219" t="s">
        <v>198</v>
      </c>
      <c r="AI26" s="296">
        <f>AF26</f>
        <v>3</v>
      </c>
      <c r="AJ26" s="294">
        <f>AI26/AI$27</f>
        <v>2.1261968716556697E-5</v>
      </c>
    </row>
    <row r="27" spans="1:36" s="222" customFormat="1" ht="20.100000000000001" customHeight="1">
      <c r="A27" s="220" t="s">
        <v>151</v>
      </c>
      <c r="B27" s="221">
        <v>134216</v>
      </c>
      <c r="C27" s="105">
        <v>100</v>
      </c>
      <c r="D27" s="220" t="s">
        <v>151</v>
      </c>
      <c r="E27" s="221">
        <v>134216</v>
      </c>
      <c r="F27" s="105">
        <v>100</v>
      </c>
      <c r="G27" s="220" t="s">
        <v>151</v>
      </c>
      <c r="H27" s="221">
        <v>135275</v>
      </c>
      <c r="I27" s="105">
        <v>100</v>
      </c>
      <c r="J27" s="220" t="s">
        <v>151</v>
      </c>
      <c r="K27" s="221">
        <f>SUM(K9:K26)</f>
        <v>135275</v>
      </c>
      <c r="L27" s="105">
        <v>100</v>
      </c>
      <c r="M27" s="220" t="s">
        <v>151</v>
      </c>
      <c r="N27" s="221">
        <v>129483</v>
      </c>
      <c r="O27" s="105">
        <v>100</v>
      </c>
      <c r="P27" s="220" t="s">
        <v>151</v>
      </c>
      <c r="Q27" s="221">
        <f>SUM(Q9:Q26)</f>
        <v>129483</v>
      </c>
      <c r="R27" s="105">
        <v>100</v>
      </c>
      <c r="S27" s="220" t="s">
        <v>151</v>
      </c>
      <c r="T27" s="221">
        <v>130167</v>
      </c>
      <c r="U27" s="105">
        <v>100</v>
      </c>
      <c r="V27" s="220" t="s">
        <v>151</v>
      </c>
      <c r="W27" s="221">
        <f>SUM(W9:W26)</f>
        <v>130167</v>
      </c>
      <c r="X27" s="105">
        <v>100</v>
      </c>
      <c r="Y27" s="220" t="s">
        <v>151</v>
      </c>
      <c r="Z27" s="221">
        <v>132708</v>
      </c>
      <c r="AA27" s="105">
        <v>100</v>
      </c>
      <c r="AB27" s="220" t="s">
        <v>151</v>
      </c>
      <c r="AC27" s="221">
        <f>SUM(AC9:AC26)</f>
        <v>132708</v>
      </c>
      <c r="AD27" s="105">
        <v>100</v>
      </c>
      <c r="AE27" s="220" t="s">
        <v>151</v>
      </c>
      <c r="AF27" s="221">
        <v>141097</v>
      </c>
      <c r="AG27" s="105">
        <v>100</v>
      </c>
      <c r="AH27" s="220" t="s">
        <v>151</v>
      </c>
      <c r="AI27" s="221">
        <f>SUM(AI9:AI26)</f>
        <v>141097</v>
      </c>
      <c r="AJ27" s="105">
        <v>100</v>
      </c>
    </row>
    <row r="28" spans="1:36" s="218" customFormat="1" ht="20.100000000000001" customHeight="1">
      <c r="A28" s="229"/>
      <c r="B28" s="230"/>
      <c r="C28" s="231"/>
      <c r="D28" s="231"/>
      <c r="E28" s="230"/>
      <c r="F28" s="231"/>
      <c r="G28" s="229"/>
      <c r="H28" s="230"/>
      <c r="I28" s="231"/>
      <c r="J28" s="231"/>
      <c r="K28" s="230"/>
      <c r="L28" s="231"/>
      <c r="M28" s="229"/>
      <c r="N28" s="230"/>
      <c r="O28" s="231"/>
      <c r="P28" s="231"/>
      <c r="Q28" s="230"/>
      <c r="R28" s="231"/>
      <c r="S28" s="229"/>
      <c r="T28" s="230"/>
      <c r="U28" s="231"/>
      <c r="V28" s="231"/>
      <c r="W28" s="230"/>
      <c r="X28" s="231"/>
      <c r="Y28" s="229"/>
      <c r="Z28" s="230"/>
      <c r="AA28" s="231"/>
      <c r="AB28" s="231"/>
      <c r="AC28" s="230"/>
      <c r="AD28" s="231"/>
      <c r="AE28" s="229"/>
      <c r="AF28" s="230"/>
      <c r="AG28" s="231"/>
      <c r="AH28" s="231"/>
      <c r="AI28" s="230"/>
      <c r="AJ28" s="231"/>
    </row>
    <row r="29" spans="1:36" s="234" customFormat="1" ht="20.100000000000001" customHeight="1">
      <c r="A29" s="232" t="s">
        <v>11</v>
      </c>
      <c r="B29" s="233"/>
      <c r="E29" s="233"/>
      <c r="G29" s="232" t="s">
        <v>11</v>
      </c>
      <c r="H29" s="233"/>
      <c r="K29" s="233"/>
      <c r="M29" s="232" t="s">
        <v>11</v>
      </c>
      <c r="N29" s="233"/>
      <c r="Q29" s="233"/>
      <c r="S29" s="232" t="s">
        <v>11</v>
      </c>
      <c r="T29" s="233"/>
      <c r="W29" s="233"/>
      <c r="Y29" s="232" t="s">
        <v>11</v>
      </c>
      <c r="Z29" s="233"/>
      <c r="AC29" s="233"/>
      <c r="AE29" s="232" t="s">
        <v>11</v>
      </c>
      <c r="AF29" s="233"/>
      <c r="AI29" s="233"/>
    </row>
    <row r="30" spans="1:36" s="234" customFormat="1" ht="20.100000000000001" customHeight="1">
      <c r="A30" s="232" t="s">
        <v>276</v>
      </c>
      <c r="B30" s="233"/>
      <c r="E30" s="233"/>
      <c r="G30" s="232" t="s">
        <v>276</v>
      </c>
      <c r="H30" s="233"/>
      <c r="K30" s="233"/>
      <c r="M30" s="232" t="s">
        <v>276</v>
      </c>
      <c r="N30" s="233"/>
      <c r="Q30" s="233"/>
      <c r="S30" s="232" t="s">
        <v>276</v>
      </c>
      <c r="T30" s="233"/>
      <c r="W30" s="233"/>
      <c r="Y30" s="232" t="s">
        <v>276</v>
      </c>
      <c r="Z30" s="233"/>
      <c r="AC30" s="233"/>
      <c r="AE30" s="232" t="s">
        <v>270</v>
      </c>
      <c r="AF30" s="233"/>
      <c r="AI30" s="233"/>
    </row>
    <row r="31" spans="1:36" s="200" customFormat="1" ht="20.100000000000001" customHeight="1">
      <c r="A31" s="355" t="s">
        <v>199</v>
      </c>
      <c r="B31" s="355"/>
      <c r="C31" s="355"/>
      <c r="D31" s="355"/>
      <c r="E31" s="235"/>
      <c r="F31" s="236"/>
      <c r="G31" s="355" t="s">
        <v>199</v>
      </c>
      <c r="H31" s="355"/>
      <c r="I31" s="355"/>
      <c r="J31" s="355"/>
      <c r="K31" s="235"/>
      <c r="L31" s="236"/>
      <c r="M31" s="355" t="s">
        <v>199</v>
      </c>
      <c r="N31" s="355"/>
      <c r="O31" s="355"/>
      <c r="P31" s="355"/>
      <c r="Q31" s="235"/>
      <c r="R31" s="236"/>
      <c r="S31" s="355" t="s">
        <v>199</v>
      </c>
      <c r="T31" s="355"/>
      <c r="U31" s="355"/>
      <c r="V31" s="355"/>
      <c r="W31" s="235"/>
      <c r="X31" s="236"/>
      <c r="Y31" s="355" t="s">
        <v>199</v>
      </c>
      <c r="Z31" s="355"/>
      <c r="AA31" s="355"/>
      <c r="AB31" s="355"/>
      <c r="AC31" s="235"/>
      <c r="AD31" s="236"/>
      <c r="AE31" s="355" t="s">
        <v>199</v>
      </c>
      <c r="AF31" s="355"/>
      <c r="AG31" s="355"/>
      <c r="AH31" s="355"/>
      <c r="AI31" s="235"/>
      <c r="AJ31" s="236"/>
    </row>
    <row r="32" spans="1:36" s="200" customFormat="1" ht="20.100000000000001" customHeight="1">
      <c r="A32" s="355"/>
      <c r="B32" s="355"/>
      <c r="C32" s="355"/>
      <c r="D32" s="355"/>
      <c r="E32" s="235"/>
      <c r="F32" s="236"/>
      <c r="G32" s="355"/>
      <c r="H32" s="355"/>
      <c r="I32" s="355"/>
      <c r="J32" s="355"/>
      <c r="K32" s="235"/>
      <c r="L32" s="236"/>
      <c r="M32" s="355"/>
      <c r="N32" s="355"/>
      <c r="O32" s="355"/>
      <c r="P32" s="355"/>
      <c r="Q32" s="235"/>
      <c r="R32" s="236"/>
      <c r="S32" s="355"/>
      <c r="T32" s="355"/>
      <c r="U32" s="355"/>
      <c r="V32" s="355"/>
      <c r="W32" s="235"/>
      <c r="X32" s="236"/>
      <c r="Y32" s="355"/>
      <c r="Z32" s="355"/>
      <c r="AA32" s="355"/>
      <c r="AB32" s="355"/>
      <c r="AC32" s="235"/>
      <c r="AD32" s="236"/>
      <c r="AE32" s="355"/>
      <c r="AF32" s="355"/>
      <c r="AG32" s="355"/>
      <c r="AH32" s="355"/>
      <c r="AI32" s="235"/>
      <c r="AJ32" s="236"/>
    </row>
    <row r="33" spans="1:36" s="200" customFormat="1" ht="20.100000000000001" customHeight="1">
      <c r="A33" s="355"/>
      <c r="B33" s="355"/>
      <c r="C33" s="355"/>
      <c r="D33" s="355"/>
      <c r="E33" s="235"/>
      <c r="F33" s="236"/>
      <c r="G33" s="355"/>
      <c r="H33" s="355"/>
      <c r="I33" s="355"/>
      <c r="J33" s="355"/>
      <c r="K33" s="235"/>
      <c r="L33" s="236"/>
      <c r="M33" s="355"/>
      <c r="N33" s="355"/>
      <c r="O33" s="355"/>
      <c r="P33" s="355"/>
      <c r="Q33" s="235"/>
      <c r="R33" s="236"/>
      <c r="S33" s="355"/>
      <c r="T33" s="355"/>
      <c r="U33" s="355"/>
      <c r="V33" s="355"/>
      <c r="W33" s="235"/>
      <c r="X33" s="236"/>
      <c r="Y33" s="355"/>
      <c r="Z33" s="355"/>
      <c r="AA33" s="355"/>
      <c r="AB33" s="355"/>
      <c r="AC33" s="235"/>
      <c r="AD33" s="236"/>
      <c r="AE33" s="355"/>
      <c r="AF33" s="355"/>
      <c r="AG33" s="355"/>
      <c r="AH33" s="355"/>
      <c r="AI33" s="235"/>
      <c r="AJ33" s="236"/>
    </row>
    <row r="34" spans="1:36" s="200" customFormat="1" ht="20.100000000000001" customHeight="1">
      <c r="A34" s="237" t="s">
        <v>200</v>
      </c>
      <c r="B34" s="238"/>
      <c r="C34" s="197"/>
      <c r="D34" s="197"/>
      <c r="E34" s="238"/>
      <c r="F34" s="197"/>
      <c r="G34" s="237" t="s">
        <v>200</v>
      </c>
      <c r="H34" s="238"/>
      <c r="I34" s="197"/>
      <c r="J34" s="197"/>
      <c r="K34" s="238"/>
      <c r="L34" s="197"/>
      <c r="M34" s="237" t="s">
        <v>200</v>
      </c>
      <c r="N34" s="238"/>
      <c r="O34" s="197"/>
      <c r="P34" s="197"/>
      <c r="Q34" s="238"/>
      <c r="R34" s="197"/>
      <c r="S34" s="237" t="s">
        <v>200</v>
      </c>
      <c r="T34" s="238"/>
      <c r="U34" s="197"/>
      <c r="V34" s="197"/>
      <c r="W34" s="238"/>
      <c r="X34" s="197"/>
      <c r="Y34" s="237" t="s">
        <v>200</v>
      </c>
      <c r="Z34" s="238"/>
      <c r="AA34" s="197"/>
      <c r="AB34" s="197"/>
      <c r="AC34" s="238"/>
      <c r="AD34" s="197"/>
      <c r="AE34" s="237" t="s">
        <v>200</v>
      </c>
      <c r="AF34" s="238"/>
      <c r="AG34" s="197"/>
      <c r="AH34" s="197"/>
      <c r="AI34" s="238"/>
      <c r="AJ34" s="197"/>
    </row>
    <row r="35" spans="1:36" s="234" customFormat="1" ht="20.100000000000001" customHeight="1">
      <c r="B35" s="233"/>
      <c r="E35" s="233"/>
      <c r="H35" s="233"/>
      <c r="K35" s="233"/>
      <c r="N35" s="233"/>
      <c r="Q35" s="233"/>
      <c r="T35" s="233"/>
      <c r="W35" s="233"/>
      <c r="Z35" s="233"/>
      <c r="AC35" s="233"/>
      <c r="AF35" s="233"/>
      <c r="AI35" s="233"/>
    </row>
    <row r="36" spans="1:36" s="217" customFormat="1" ht="20.100000000000001" customHeight="1">
      <c r="A36" s="147" t="s">
        <v>115</v>
      </c>
      <c r="B36" s="199"/>
      <c r="E36" s="199"/>
      <c r="G36" s="147" t="s">
        <v>115</v>
      </c>
      <c r="H36" s="199"/>
      <c r="K36" s="199"/>
      <c r="M36" s="147" t="s">
        <v>115</v>
      </c>
      <c r="N36" s="199"/>
      <c r="Q36" s="199"/>
      <c r="S36" s="147" t="s">
        <v>115</v>
      </c>
      <c r="T36" s="199"/>
      <c r="W36" s="199"/>
      <c r="Y36" s="147" t="s">
        <v>115</v>
      </c>
      <c r="Z36" s="199"/>
      <c r="AC36" s="199"/>
      <c r="AE36" s="147" t="s">
        <v>115</v>
      </c>
      <c r="AF36" s="199"/>
      <c r="AI36" s="199"/>
    </row>
    <row r="37" spans="1:36" s="218" customFormat="1" ht="20.100000000000001" customHeight="1">
      <c r="B37" s="228"/>
      <c r="E37" s="228"/>
      <c r="H37" s="228"/>
      <c r="K37" s="228"/>
      <c r="N37" s="228"/>
      <c r="Q37" s="228"/>
      <c r="T37" s="228"/>
      <c r="W37" s="228"/>
      <c r="Z37" s="228"/>
      <c r="AC37" s="228"/>
      <c r="AF37" s="228"/>
      <c r="AI37" s="228"/>
    </row>
    <row r="38" spans="1:36" s="218" customFormat="1" ht="20.100000000000001" customHeight="1">
      <c r="B38" s="228"/>
      <c r="E38" s="228"/>
      <c r="H38" s="228"/>
      <c r="K38" s="228"/>
      <c r="N38" s="228"/>
      <c r="Q38" s="228"/>
      <c r="T38" s="228"/>
      <c r="W38" s="228"/>
      <c r="Z38" s="228"/>
      <c r="AC38" s="228"/>
    </row>
  </sheetData>
  <mergeCells count="120">
    <mergeCell ref="A31:D33"/>
    <mergeCell ref="Y31:AB33"/>
    <mergeCell ref="G31:J33"/>
    <mergeCell ref="M31:P33"/>
    <mergeCell ref="S31:V33"/>
    <mergeCell ref="L23:L25"/>
    <mergeCell ref="P23:P25"/>
    <mergeCell ref="Q23:Q25"/>
    <mergeCell ref="R23:R25"/>
    <mergeCell ref="V23:V25"/>
    <mergeCell ref="AB18:AB21"/>
    <mergeCell ref="AC18:AC21"/>
    <mergeCell ref="AD18:AD21"/>
    <mergeCell ref="D23:D25"/>
    <mergeCell ref="E23:E25"/>
    <mergeCell ref="F23:F25"/>
    <mergeCell ref="J23:J25"/>
    <mergeCell ref="K23:K25"/>
    <mergeCell ref="W23:W25"/>
    <mergeCell ref="X23:X25"/>
    <mergeCell ref="AB23:AB25"/>
    <mergeCell ref="D18:D21"/>
    <mergeCell ref="E18:E21"/>
    <mergeCell ref="F18:F21"/>
    <mergeCell ref="J18:J21"/>
    <mergeCell ref="K18:K21"/>
    <mergeCell ref="L18:L21"/>
    <mergeCell ref="P18:P21"/>
    <mergeCell ref="Q18:Q21"/>
    <mergeCell ref="R18:R21"/>
    <mergeCell ref="V18:V21"/>
    <mergeCell ref="W18:W21"/>
    <mergeCell ref="X18:X21"/>
    <mergeCell ref="A4:D4"/>
    <mergeCell ref="G4:J4"/>
    <mergeCell ref="M4:P4"/>
    <mergeCell ref="Y4:AB4"/>
    <mergeCell ref="S4:V4"/>
    <mergeCell ref="G6:L6"/>
    <mergeCell ref="D9:D10"/>
    <mergeCell ref="E9:E10"/>
    <mergeCell ref="F9:F10"/>
    <mergeCell ref="J9:J10"/>
    <mergeCell ref="K9:K10"/>
    <mergeCell ref="L9:L10"/>
    <mergeCell ref="AB9:AB10"/>
    <mergeCell ref="P9:P10"/>
    <mergeCell ref="Q9:Q10"/>
    <mergeCell ref="R9:R10"/>
    <mergeCell ref="V9:V10"/>
    <mergeCell ref="W9:W10"/>
    <mergeCell ref="X9:X10"/>
    <mergeCell ref="P7:R7"/>
    <mergeCell ref="T7:U7"/>
    <mergeCell ref="V7:X7"/>
    <mergeCell ref="Z7:AA7"/>
    <mergeCell ref="A6:F6"/>
    <mergeCell ref="V15:V17"/>
    <mergeCell ref="W15:W17"/>
    <mergeCell ref="X15:X17"/>
    <mergeCell ref="Q15:Q17"/>
    <mergeCell ref="R15:R17"/>
    <mergeCell ref="M6:R6"/>
    <mergeCell ref="S6:X6"/>
    <mergeCell ref="Y6:AD6"/>
    <mergeCell ref="AC15:AC17"/>
    <mergeCell ref="Q11:Q13"/>
    <mergeCell ref="R11:R13"/>
    <mergeCell ref="V11:V13"/>
    <mergeCell ref="W11:W13"/>
    <mergeCell ref="X11:X13"/>
    <mergeCell ref="AB7:AD7"/>
    <mergeCell ref="P11:P13"/>
    <mergeCell ref="AB11:AB13"/>
    <mergeCell ref="AB15:AB17"/>
    <mergeCell ref="B7:C7"/>
    <mergeCell ref="D7:F7"/>
    <mergeCell ref="H7:I7"/>
    <mergeCell ref="J7:L7"/>
    <mergeCell ref="N7:O7"/>
    <mergeCell ref="J15:J17"/>
    <mergeCell ref="K15:K17"/>
    <mergeCell ref="L15:L17"/>
    <mergeCell ref="P15:P17"/>
    <mergeCell ref="D11:D13"/>
    <mergeCell ref="L11:L13"/>
    <mergeCell ref="D15:D17"/>
    <mergeCell ref="E15:E17"/>
    <mergeCell ref="F15:F17"/>
    <mergeCell ref="E11:E13"/>
    <mergeCell ref="F11:F13"/>
    <mergeCell ref="J11:J13"/>
    <mergeCell ref="K11:K13"/>
    <mergeCell ref="AE4:AH4"/>
    <mergeCell ref="AE6:AJ6"/>
    <mergeCell ref="AF7:AG7"/>
    <mergeCell ref="AH7:AJ7"/>
    <mergeCell ref="AH9:AH10"/>
    <mergeCell ref="AI9:AI10"/>
    <mergeCell ref="AJ9:AJ10"/>
    <mergeCell ref="AC23:AC25"/>
    <mergeCell ref="AD23:AD25"/>
    <mergeCell ref="AC9:AC10"/>
    <mergeCell ref="AD9:AD10"/>
    <mergeCell ref="AC11:AC13"/>
    <mergeCell ref="AD11:AD13"/>
    <mergeCell ref="AD15:AD17"/>
    <mergeCell ref="AE31:AH33"/>
    <mergeCell ref="AH18:AH21"/>
    <mergeCell ref="AI18:AI21"/>
    <mergeCell ref="AJ18:AJ21"/>
    <mergeCell ref="AH23:AH25"/>
    <mergeCell ref="AI23:AI25"/>
    <mergeCell ref="AJ23:AJ25"/>
    <mergeCell ref="AH11:AH13"/>
    <mergeCell ref="AI11:AI13"/>
    <mergeCell ref="AJ11:AJ13"/>
    <mergeCell ref="AH15:AH17"/>
    <mergeCell ref="AI15:AI17"/>
    <mergeCell ref="AJ15:AJ17"/>
  </mergeCells>
  <phoneticPr fontId="13" type="noConversion"/>
  <hyperlinks>
    <hyperlink ref="F1" location="索引!A1" display="索引" xr:uid="{00000000-0004-0000-0600-000000000000}"/>
    <hyperlink ref="L1" location="索引!A1" display="索引" xr:uid="{00000000-0004-0000-0600-000001000000}"/>
    <hyperlink ref="R1" location="索引!A1" display="索引" xr:uid="{00000000-0004-0000-0600-000002000000}"/>
    <hyperlink ref="AD1" location="索引!A1" display="索引" xr:uid="{00000000-0004-0000-0600-000003000000}"/>
    <hyperlink ref="X1" location="索引!A1" display="索引" xr:uid="{00000000-0004-0000-0600-000004000000}"/>
    <hyperlink ref="AJ1" location="索引!A1" display="索引" xr:uid="{00000000-0004-0000-0600-000005000000}"/>
  </hyperlinks>
  <pageMargins left="0.70866141732283472" right="0.70866141732283472" top="0.74803149606299213" bottom="0.74803149606299213" header="0.31496062992125984" footer="0.31496062992125984"/>
  <pageSetup paperSize="9" scale="52" orientation="landscape" r:id="rId1"/>
  <colBreaks count="5" manualBreakCount="5">
    <brk id="6" max="35" man="1"/>
    <brk id="12" max="35" man="1"/>
    <brk id="18" max="35" man="1"/>
    <brk id="24" max="35" man="1"/>
    <brk id="30" max="3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5"/>
  <sheetViews>
    <sheetView view="pageBreakPreview" zoomScale="85" zoomScaleNormal="100" zoomScaleSheetLayoutView="85" workbookViewId="0">
      <selection activeCell="D10" sqref="D10"/>
    </sheetView>
  </sheetViews>
  <sheetFormatPr defaultColWidth="9.85546875" defaultRowHeight="15"/>
  <cols>
    <col min="1" max="1" width="25.7109375" style="36" customWidth="1"/>
    <col min="2" max="2" width="20.7109375" style="53" customWidth="1"/>
    <col min="3" max="3" width="20.7109375" style="36" customWidth="1"/>
    <col min="4" max="4" width="20.7109375" style="53" customWidth="1"/>
    <col min="5" max="5" width="20.7109375" style="36" customWidth="1"/>
    <col min="6" max="6" width="20.7109375" style="53" customWidth="1"/>
    <col min="7" max="7" width="20.7109375" style="36" customWidth="1"/>
    <col min="8" max="8" width="20.7109375" style="53" customWidth="1"/>
    <col min="9" max="9" width="20.7109375" style="36" customWidth="1"/>
    <col min="10" max="10" width="20.7109375" style="53" customWidth="1"/>
    <col min="11" max="13" width="20.7109375" style="36" customWidth="1"/>
    <col min="14" max="16384" width="9.85546875" style="36"/>
  </cols>
  <sheetData>
    <row r="1" spans="1:13" s="122" customFormat="1" ht="20.100000000000001" customHeight="1">
      <c r="A1" s="93" t="s">
        <v>242</v>
      </c>
      <c r="B1" s="149"/>
      <c r="D1" s="149"/>
      <c r="F1" s="149"/>
      <c r="H1" s="149"/>
      <c r="J1" s="149"/>
      <c r="M1" s="126" t="s">
        <v>6</v>
      </c>
    </row>
    <row r="2" spans="1:13" s="1" customFormat="1" ht="20.100000000000001" customHeight="1">
      <c r="B2" s="47"/>
      <c r="D2" s="47"/>
      <c r="F2" s="47"/>
      <c r="H2" s="47"/>
      <c r="J2" s="47"/>
    </row>
    <row r="3" spans="1:13" s="4" customFormat="1" ht="20.100000000000001" customHeight="1">
      <c r="A3" s="239" t="s">
        <v>201</v>
      </c>
      <c r="B3" s="240"/>
      <c r="C3" s="213"/>
      <c r="D3" s="240"/>
      <c r="E3" s="213"/>
      <c r="F3" s="240"/>
      <c r="G3" s="213"/>
      <c r="H3" s="240"/>
      <c r="I3" s="213"/>
      <c r="J3" s="240"/>
      <c r="K3" s="213"/>
    </row>
    <row r="4" spans="1:13" s="1" customFormat="1" ht="20.100000000000001" customHeight="1">
      <c r="A4" s="14"/>
      <c r="B4" s="48"/>
      <c r="C4" s="14"/>
      <c r="D4" s="48"/>
      <c r="E4" s="14"/>
      <c r="F4" s="48"/>
      <c r="G4" s="14"/>
      <c r="H4" s="48"/>
      <c r="I4" s="14"/>
      <c r="J4" s="48"/>
      <c r="K4" s="14"/>
    </row>
    <row r="5" spans="1:13" s="1" customFormat="1" ht="20.100000000000001" customHeight="1">
      <c r="A5" s="374" t="s">
        <v>45</v>
      </c>
      <c r="B5" s="373" t="s">
        <v>12</v>
      </c>
      <c r="C5" s="373"/>
      <c r="D5" s="373"/>
      <c r="E5" s="373"/>
      <c r="F5" s="373"/>
      <c r="G5" s="373"/>
      <c r="H5" s="373"/>
      <c r="I5" s="373"/>
      <c r="J5" s="373"/>
      <c r="K5" s="373"/>
      <c r="L5" s="373"/>
      <c r="M5" s="373"/>
    </row>
    <row r="6" spans="1:13" s="13" customFormat="1" ht="20.100000000000001" customHeight="1">
      <c r="A6" s="375"/>
      <c r="B6" s="372" t="s">
        <v>0</v>
      </c>
      <c r="C6" s="372"/>
      <c r="D6" s="372" t="s">
        <v>1</v>
      </c>
      <c r="E6" s="372"/>
      <c r="F6" s="372" t="s">
        <v>2</v>
      </c>
      <c r="G6" s="372"/>
      <c r="H6" s="372" t="s">
        <v>3</v>
      </c>
      <c r="I6" s="372"/>
      <c r="J6" s="372" t="s">
        <v>4</v>
      </c>
      <c r="K6" s="372"/>
      <c r="L6" s="372" t="s">
        <v>245</v>
      </c>
      <c r="M6" s="372"/>
    </row>
    <row r="7" spans="1:13" s="13" customFormat="1" ht="60.75" customHeight="1">
      <c r="A7" s="376"/>
      <c r="B7" s="49" t="s">
        <v>202</v>
      </c>
      <c r="C7" s="33" t="s">
        <v>203</v>
      </c>
      <c r="D7" s="49" t="s">
        <v>202</v>
      </c>
      <c r="E7" s="33" t="s">
        <v>203</v>
      </c>
      <c r="F7" s="49" t="s">
        <v>202</v>
      </c>
      <c r="G7" s="33" t="s">
        <v>203</v>
      </c>
      <c r="H7" s="49" t="s">
        <v>202</v>
      </c>
      <c r="I7" s="33" t="s">
        <v>203</v>
      </c>
      <c r="J7" s="49" t="s">
        <v>202</v>
      </c>
      <c r="K7" s="33" t="s">
        <v>203</v>
      </c>
      <c r="L7" s="49" t="s">
        <v>202</v>
      </c>
      <c r="M7" s="33" t="s">
        <v>203</v>
      </c>
    </row>
    <row r="8" spans="1:13" s="1" customFormat="1" ht="39.950000000000003" customHeight="1">
      <c r="A8" s="20" t="s">
        <v>13</v>
      </c>
      <c r="B8" s="50">
        <v>20574</v>
      </c>
      <c r="C8" s="15">
        <f>B8/$B$14</f>
        <v>6.3207761645232841E-2</v>
      </c>
      <c r="D8" s="50">
        <v>20551</v>
      </c>
      <c r="E8" s="15">
        <f>D8/$D$14</f>
        <v>6.277146190828177E-2</v>
      </c>
      <c r="F8" s="50">
        <v>20467</v>
      </c>
      <c r="G8" s="15">
        <f>F8/$F$14</f>
        <v>6.2207646552850819E-2</v>
      </c>
      <c r="H8" s="50">
        <v>19910</v>
      </c>
      <c r="I8" s="15">
        <f>H8/$H$14</f>
        <v>6.108729868958386E-2</v>
      </c>
      <c r="J8" s="50">
        <v>19071</v>
      </c>
      <c r="K8" s="15">
        <f>J8/$J$14</f>
        <v>5.9381246847385431E-2</v>
      </c>
      <c r="L8" s="50">
        <v>18882</v>
      </c>
      <c r="M8" s="15">
        <f>L8/$L$14</f>
        <v>5.7484001777918493E-2</v>
      </c>
    </row>
    <row r="9" spans="1:13" s="1" customFormat="1" ht="39.950000000000003" customHeight="1">
      <c r="A9" s="20" t="s">
        <v>14</v>
      </c>
      <c r="B9" s="50">
        <v>233630</v>
      </c>
      <c r="C9" s="15">
        <f t="shared" ref="C9:C13" si="0">B9/$B$14</f>
        <v>0.71776170667715311</v>
      </c>
      <c r="D9" s="50">
        <v>234319</v>
      </c>
      <c r="E9" s="15">
        <f t="shared" ref="E9:E13" si="1">D9/$D$14</f>
        <v>0.71570951208635469</v>
      </c>
      <c r="F9" s="50">
        <v>235991</v>
      </c>
      <c r="G9" s="15">
        <f t="shared" ref="G9:G13" si="2">F9/$F$14</f>
        <v>0.71727389053861423</v>
      </c>
      <c r="H9" s="50">
        <v>233724</v>
      </c>
      <c r="I9" s="15">
        <f t="shared" ref="I9:I13" si="3">H9/$H$14</f>
        <v>0.71710536408459558</v>
      </c>
      <c r="J9" s="50">
        <v>230407</v>
      </c>
      <c r="K9" s="15">
        <f t="shared" ref="K9:K13" si="4">J9/$J$14</f>
        <v>0.71741675540692862</v>
      </c>
      <c r="L9" s="50">
        <v>233896</v>
      </c>
      <c r="M9" s="15">
        <f t="shared" ref="M9:M13" si="5">L9/$L$14</f>
        <v>0.71206853510475709</v>
      </c>
    </row>
    <row r="10" spans="1:13" s="1" customFormat="1" ht="39.950000000000003" customHeight="1">
      <c r="A10" s="20" t="s">
        <v>15</v>
      </c>
      <c r="B10" s="50">
        <v>1221</v>
      </c>
      <c r="C10" s="15">
        <f t="shared" si="0"/>
        <v>3.7511751224277878E-3</v>
      </c>
      <c r="D10" s="50">
        <v>1256</v>
      </c>
      <c r="E10" s="15">
        <f t="shared" si="1"/>
        <v>3.8363561946767504E-3</v>
      </c>
      <c r="F10" s="50">
        <v>1215</v>
      </c>
      <c r="G10" s="15">
        <f t="shared" si="2"/>
        <v>3.6928856482002122E-3</v>
      </c>
      <c r="H10" s="50">
        <v>1224</v>
      </c>
      <c r="I10" s="15">
        <f t="shared" si="3"/>
        <v>3.7554421695655776E-3</v>
      </c>
      <c r="J10" s="50">
        <v>1232</v>
      </c>
      <c r="K10" s="15">
        <f t="shared" si="4"/>
        <v>3.8360702698326701E-3</v>
      </c>
      <c r="L10" s="50">
        <v>1337</v>
      </c>
      <c r="M10" s="15">
        <f t="shared" si="5"/>
        <v>4.0703373783008701E-3</v>
      </c>
    </row>
    <row r="11" spans="1:13" s="1" customFormat="1" ht="39.950000000000003" customHeight="1">
      <c r="A11" s="20" t="s">
        <v>16</v>
      </c>
      <c r="B11" s="50">
        <v>45601</v>
      </c>
      <c r="C11" s="15">
        <f t="shared" si="0"/>
        <v>0.1400960989007613</v>
      </c>
      <c r="D11" s="50">
        <v>46049</v>
      </c>
      <c r="E11" s="15">
        <f t="shared" si="1"/>
        <v>0.14065315796868605</v>
      </c>
      <c r="F11" s="50">
        <v>45586</v>
      </c>
      <c r="G11" s="15">
        <f t="shared" si="2"/>
        <v>0.13855463799082707</v>
      </c>
      <c r="H11" s="50">
        <v>44636</v>
      </c>
      <c r="I11" s="15">
        <f t="shared" si="3"/>
        <v>0.13695091232085713</v>
      </c>
      <c r="J11" s="50">
        <v>43892</v>
      </c>
      <c r="K11" s="15">
        <f t="shared" si="4"/>
        <v>0.13666623074959056</v>
      </c>
      <c r="L11" s="50">
        <v>45870</v>
      </c>
      <c r="M11" s="15">
        <f t="shared" si="5"/>
        <v>0.13964575582846739</v>
      </c>
    </row>
    <row r="12" spans="1:13" s="1" customFormat="1" ht="39.950000000000003" customHeight="1">
      <c r="A12" s="20" t="s">
        <v>17</v>
      </c>
      <c r="B12" s="51">
        <v>17478</v>
      </c>
      <c r="C12" s="15">
        <f t="shared" si="0"/>
        <v>5.3696182465022828E-2</v>
      </c>
      <c r="D12" s="51">
        <v>17977</v>
      </c>
      <c r="E12" s="15">
        <f t="shared" si="1"/>
        <v>5.4909375248171931E-2</v>
      </c>
      <c r="F12" s="51">
        <v>18232</v>
      </c>
      <c r="G12" s="15">
        <f t="shared" si="2"/>
        <v>5.5414560607396107E-2</v>
      </c>
      <c r="H12" s="51">
        <v>18561</v>
      </c>
      <c r="I12" s="15">
        <f t="shared" si="3"/>
        <v>5.6948335056623112E-2</v>
      </c>
      <c r="J12" s="51">
        <v>18483</v>
      </c>
      <c r="K12" s="15">
        <f t="shared" si="4"/>
        <v>5.7550395127692569E-2</v>
      </c>
      <c r="L12" s="51">
        <v>19464</v>
      </c>
      <c r="M12" s="15">
        <f t="shared" si="5"/>
        <v>5.9255831511778712E-2</v>
      </c>
    </row>
    <row r="13" spans="1:13" s="1" customFormat="1" ht="39.950000000000003" customHeight="1">
      <c r="A13" s="20" t="s">
        <v>18</v>
      </c>
      <c r="B13" s="51">
        <v>6994</v>
      </c>
      <c r="C13" s="15">
        <f t="shared" si="0"/>
        <v>2.1487075189402086E-2</v>
      </c>
      <c r="D13" s="51">
        <v>7242</v>
      </c>
      <c r="E13" s="15">
        <f t="shared" si="1"/>
        <v>2.2120136593828842E-2</v>
      </c>
      <c r="F13" s="51">
        <v>7520</v>
      </c>
      <c r="G13" s="15">
        <f t="shared" si="2"/>
        <v>2.2856378662111602E-2</v>
      </c>
      <c r="H13" s="51">
        <v>7872</v>
      </c>
      <c r="I13" s="15">
        <f t="shared" si="3"/>
        <v>2.4152647678774695E-2</v>
      </c>
      <c r="J13" s="51">
        <v>8077</v>
      </c>
      <c r="K13" s="15">
        <f t="shared" si="4"/>
        <v>2.5149301598570192E-2</v>
      </c>
      <c r="L13" s="51">
        <v>9025</v>
      </c>
      <c r="M13" s="15">
        <f t="shared" si="5"/>
        <v>2.7475538398777376E-2</v>
      </c>
    </row>
    <row r="14" spans="1:13" s="1" customFormat="1" ht="39.950000000000003" customHeight="1">
      <c r="A14" s="241" t="s">
        <v>58</v>
      </c>
      <c r="B14" s="52">
        <v>325498</v>
      </c>
      <c r="C14" s="105">
        <v>100</v>
      </c>
      <c r="D14" s="52">
        <v>327394</v>
      </c>
      <c r="E14" s="105">
        <v>100</v>
      </c>
      <c r="F14" s="52">
        <v>329011</v>
      </c>
      <c r="G14" s="105">
        <v>100</v>
      </c>
      <c r="H14" s="52">
        <v>325927</v>
      </c>
      <c r="I14" s="105">
        <v>100</v>
      </c>
      <c r="J14" s="52">
        <v>321162</v>
      </c>
      <c r="K14" s="105">
        <v>100</v>
      </c>
      <c r="L14" s="52">
        <v>328474</v>
      </c>
      <c r="M14" s="105">
        <v>100</v>
      </c>
    </row>
    <row r="15" spans="1:13" s="1" customFormat="1" ht="20.100000000000001" customHeight="1">
      <c r="A15" s="242"/>
      <c r="B15" s="75"/>
      <c r="C15" s="72"/>
      <c r="D15" s="75"/>
      <c r="E15" s="72"/>
      <c r="F15" s="75"/>
      <c r="G15" s="72"/>
      <c r="H15" s="75"/>
      <c r="I15" s="72"/>
      <c r="J15" s="75"/>
      <c r="K15" s="72"/>
    </row>
    <row r="16" spans="1:13" s="1" customFormat="1" ht="20.100000000000001" customHeight="1">
      <c r="A16" s="109" t="s">
        <v>11</v>
      </c>
      <c r="B16" s="243"/>
      <c r="C16" s="82"/>
      <c r="D16" s="243"/>
      <c r="E16" s="82"/>
      <c r="F16" s="243"/>
      <c r="G16" s="82"/>
      <c r="H16" s="243"/>
      <c r="I16" s="82"/>
      <c r="J16" s="243"/>
      <c r="K16" s="244"/>
    </row>
    <row r="17" spans="1:11" s="1" customFormat="1" ht="20.100000000000001" customHeight="1">
      <c r="A17" s="109" t="s">
        <v>204</v>
      </c>
      <c r="B17" s="243"/>
      <c r="C17" s="82"/>
      <c r="D17" s="243"/>
      <c r="E17" s="82"/>
      <c r="F17" s="243"/>
      <c r="G17" s="82"/>
      <c r="H17" s="243"/>
      <c r="I17" s="82"/>
      <c r="J17" s="243"/>
      <c r="K17" s="244"/>
    </row>
    <row r="18" spans="1:11" s="1" customFormat="1" ht="20.100000000000001" customHeight="1">
      <c r="A18" s="245" t="s">
        <v>54</v>
      </c>
      <c r="B18" s="243"/>
      <c r="C18" s="82"/>
      <c r="D18" s="243"/>
      <c r="E18" s="82"/>
      <c r="F18" s="243"/>
      <c r="G18" s="82"/>
      <c r="H18" s="243"/>
      <c r="I18" s="82"/>
      <c r="J18" s="243"/>
      <c r="K18" s="244"/>
    </row>
    <row r="19" spans="1:11" s="1" customFormat="1" ht="20.100000000000001" customHeight="1">
      <c r="A19" s="245" t="s">
        <v>55</v>
      </c>
      <c r="B19" s="243"/>
      <c r="C19" s="82"/>
      <c r="D19" s="243"/>
      <c r="E19" s="82"/>
      <c r="F19" s="243"/>
      <c r="G19" s="82"/>
      <c r="H19" s="243"/>
      <c r="I19" s="82"/>
      <c r="J19" s="243"/>
      <c r="K19" s="244"/>
    </row>
    <row r="20" spans="1:11" s="1" customFormat="1" ht="20.100000000000001" customHeight="1">
      <c r="B20" s="47"/>
      <c r="D20" s="47"/>
      <c r="F20" s="47"/>
      <c r="H20" s="47"/>
      <c r="J20" s="47"/>
    </row>
    <row r="21" spans="1:11" s="2" customFormat="1" ht="20.100000000000001" customHeight="1">
      <c r="A21" s="1" t="s">
        <v>37</v>
      </c>
      <c r="B21" s="45"/>
      <c r="D21" s="45"/>
      <c r="F21" s="45"/>
      <c r="H21" s="45"/>
      <c r="J21" s="45"/>
    </row>
    <row r="22" spans="1:11" s="1" customFormat="1" ht="20.100000000000001" customHeight="1">
      <c r="A22" s="2"/>
      <c r="B22" s="47"/>
      <c r="D22" s="47"/>
      <c r="F22" s="47"/>
      <c r="H22" s="47"/>
      <c r="J22" s="47"/>
    </row>
    <row r="23" spans="1:11" s="1" customFormat="1" ht="20.100000000000001" customHeight="1">
      <c r="B23" s="47"/>
      <c r="D23" s="47"/>
      <c r="F23" s="47"/>
      <c r="H23" s="47"/>
      <c r="J23" s="47"/>
    </row>
    <row r="24" spans="1:11" s="1" customFormat="1" ht="20.100000000000001" customHeight="1">
      <c r="B24" s="47"/>
      <c r="D24" s="47"/>
      <c r="F24" s="47"/>
      <c r="H24" s="47"/>
      <c r="J24" s="47"/>
    </row>
    <row r="25" spans="1:11" s="1" customFormat="1" ht="20.100000000000001" customHeight="1">
      <c r="B25" s="47"/>
      <c r="D25" s="47"/>
      <c r="F25" s="47"/>
      <c r="H25" s="47"/>
      <c r="J25" s="47"/>
    </row>
  </sheetData>
  <mergeCells count="8">
    <mergeCell ref="L6:M6"/>
    <mergeCell ref="B5:M5"/>
    <mergeCell ref="A5:A7"/>
    <mergeCell ref="B6:C6"/>
    <mergeCell ref="D6:E6"/>
    <mergeCell ref="F6:G6"/>
    <mergeCell ref="H6:I6"/>
    <mergeCell ref="J6:K6"/>
  </mergeCells>
  <phoneticPr fontId="13" type="noConversion"/>
  <hyperlinks>
    <hyperlink ref="M1" location="索引!A1" display="索引" xr:uid="{00000000-0004-0000-0700-000000000000}"/>
  </hyperlinks>
  <pageMargins left="0.70866141732283472" right="0.70866141732283472" top="0.74803149606299213" bottom="0.74803149606299213" header="0.31496062992125984" footer="0.31496062992125984"/>
  <pageSetup paperSize="9" scale="5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3"/>
  <sheetViews>
    <sheetView view="pageBreakPreview" zoomScaleNormal="90" zoomScaleSheetLayoutView="100" workbookViewId="0">
      <selection activeCell="E17" sqref="E17"/>
    </sheetView>
  </sheetViews>
  <sheetFormatPr defaultColWidth="8.7109375" defaultRowHeight="15.75"/>
  <cols>
    <col min="1" max="1" width="25.7109375" style="12" customWidth="1"/>
    <col min="2" max="2" width="20.7109375" style="79" customWidth="1"/>
    <col min="3" max="3" width="20.7109375" style="12" customWidth="1"/>
    <col min="4" max="4" width="20.7109375" style="79" customWidth="1"/>
    <col min="5" max="5" width="20.7109375" style="12" customWidth="1"/>
    <col min="6" max="6" width="20.7109375" style="79" customWidth="1"/>
    <col min="7" max="7" width="20.7109375" style="12" customWidth="1"/>
    <col min="8" max="8" width="20.7109375" style="79" customWidth="1"/>
    <col min="9" max="9" width="20.7109375" style="12" customWidth="1"/>
    <col min="10" max="10" width="20.7109375" style="79" customWidth="1"/>
    <col min="11" max="13" width="20.7109375" style="12" customWidth="1"/>
    <col min="14" max="17" width="15.5703125" style="12" bestFit="1" customWidth="1"/>
    <col min="18" max="16384" width="8.7109375" style="12"/>
  </cols>
  <sheetData>
    <row r="1" spans="1:17" s="122" customFormat="1" ht="20.100000000000001" customHeight="1">
      <c r="A1" s="93" t="s">
        <v>243</v>
      </c>
      <c r="B1" s="149"/>
      <c r="D1" s="149"/>
      <c r="F1" s="149"/>
      <c r="H1" s="149"/>
      <c r="J1" s="149"/>
      <c r="M1" s="126" t="s">
        <v>6</v>
      </c>
    </row>
    <row r="2" spans="1:17" s="1" customFormat="1" ht="20.100000000000001" customHeight="1">
      <c r="B2" s="47"/>
      <c r="D2" s="47"/>
      <c r="F2" s="47"/>
      <c r="H2" s="47"/>
      <c r="J2" s="47"/>
    </row>
    <row r="3" spans="1:17" s="1" customFormat="1" ht="20.100000000000001" customHeight="1">
      <c r="A3" s="239" t="s">
        <v>205</v>
      </c>
      <c r="B3" s="149"/>
      <c r="C3" s="122"/>
      <c r="D3" s="149"/>
      <c r="E3" s="122"/>
      <c r="F3" s="149"/>
      <c r="G3" s="122"/>
      <c r="H3" s="149"/>
      <c r="I3" s="122"/>
      <c r="J3" s="149"/>
      <c r="K3" s="122"/>
    </row>
    <row r="4" spans="1:17" s="1" customFormat="1" ht="19.5" customHeight="1">
      <c r="A4" s="18"/>
      <c r="B4" s="76"/>
      <c r="C4" s="16"/>
      <c r="D4" s="76"/>
      <c r="E4" s="16"/>
      <c r="F4" s="76"/>
      <c r="G4" s="16"/>
      <c r="H4" s="76"/>
      <c r="I4" s="16"/>
      <c r="J4" s="76"/>
      <c r="K4" s="16"/>
    </row>
    <row r="5" spans="1:17" s="1" customFormat="1" ht="20.100000000000001" customHeight="1">
      <c r="A5" s="379" t="s">
        <v>44</v>
      </c>
      <c r="B5" s="377" t="s">
        <v>12</v>
      </c>
      <c r="C5" s="378"/>
      <c r="D5" s="378"/>
      <c r="E5" s="378"/>
      <c r="F5" s="378"/>
      <c r="G5" s="378"/>
      <c r="H5" s="378"/>
      <c r="I5" s="378"/>
      <c r="J5" s="378"/>
      <c r="K5" s="378"/>
      <c r="L5" s="378"/>
      <c r="M5" s="378"/>
    </row>
    <row r="6" spans="1:17" s="1" customFormat="1" ht="20.100000000000001" customHeight="1">
      <c r="A6" s="380"/>
      <c r="B6" s="344" t="s">
        <v>0</v>
      </c>
      <c r="C6" s="344"/>
      <c r="D6" s="344" t="s">
        <v>1</v>
      </c>
      <c r="E6" s="344"/>
      <c r="F6" s="344" t="s">
        <v>2</v>
      </c>
      <c r="G6" s="344"/>
      <c r="H6" s="344" t="s">
        <v>3</v>
      </c>
      <c r="I6" s="344"/>
      <c r="J6" s="344" t="s">
        <v>4</v>
      </c>
      <c r="K6" s="344"/>
      <c r="L6" s="344" t="s">
        <v>246</v>
      </c>
      <c r="M6" s="344"/>
    </row>
    <row r="7" spans="1:17" s="1" customFormat="1" ht="60" customHeight="1">
      <c r="A7" s="381"/>
      <c r="B7" s="49" t="s">
        <v>202</v>
      </c>
      <c r="C7" s="33" t="s">
        <v>203</v>
      </c>
      <c r="D7" s="49" t="s">
        <v>202</v>
      </c>
      <c r="E7" s="33" t="s">
        <v>203</v>
      </c>
      <c r="F7" s="49" t="s">
        <v>202</v>
      </c>
      <c r="G7" s="33" t="s">
        <v>203</v>
      </c>
      <c r="H7" s="49" t="s">
        <v>202</v>
      </c>
      <c r="I7" s="33" t="s">
        <v>203</v>
      </c>
      <c r="J7" s="49" t="s">
        <v>202</v>
      </c>
      <c r="K7" s="33" t="s">
        <v>203</v>
      </c>
      <c r="L7" s="49" t="s">
        <v>202</v>
      </c>
      <c r="M7" s="33" t="s">
        <v>203</v>
      </c>
    </row>
    <row r="8" spans="1:17" s="1" customFormat="1" ht="39.950000000000003" customHeight="1">
      <c r="A8" s="73" t="s">
        <v>20</v>
      </c>
      <c r="B8" s="50">
        <v>56317</v>
      </c>
      <c r="C8" s="15">
        <f>B8/$B$11</f>
        <v>0.1730179601717983</v>
      </c>
      <c r="D8" s="50">
        <v>58744</v>
      </c>
      <c r="E8" s="15">
        <f>D8/$D$11</f>
        <v>0.17942906711790688</v>
      </c>
      <c r="F8" s="50">
        <v>58284</v>
      </c>
      <c r="G8" s="15">
        <f>F8/$F$11</f>
        <v>0.17714909227958944</v>
      </c>
      <c r="H8" s="50">
        <v>56971</v>
      </c>
      <c r="I8" s="15">
        <f>H8/$H$11</f>
        <v>0.17479681032869324</v>
      </c>
      <c r="J8" s="50">
        <v>55653</v>
      </c>
      <c r="K8" s="15">
        <f>J8/$J$11</f>
        <v>0.17328637883684869</v>
      </c>
      <c r="L8" s="50">
        <v>56665</v>
      </c>
      <c r="M8" s="15">
        <v>0.17250984857248974</v>
      </c>
    </row>
    <row r="9" spans="1:17" s="1" customFormat="1" ht="39.950000000000003" customHeight="1">
      <c r="A9" s="74" t="s">
        <v>21</v>
      </c>
      <c r="B9" s="50">
        <v>105862</v>
      </c>
      <c r="C9" s="15">
        <f>B9/$B$11</f>
        <v>0.32523087699463593</v>
      </c>
      <c r="D9" s="50">
        <v>105095</v>
      </c>
      <c r="E9" s="15">
        <f>D9/$D$11</f>
        <v>0.3210046610505996</v>
      </c>
      <c r="F9" s="50">
        <v>104624</v>
      </c>
      <c r="G9" s="15">
        <f>F9/$F$11</f>
        <v>0.31799544696073989</v>
      </c>
      <c r="H9" s="50">
        <v>103015</v>
      </c>
      <c r="I9" s="15">
        <f>H9/$H$11</f>
        <v>0.31606770841323362</v>
      </c>
      <c r="J9" s="50">
        <v>101198</v>
      </c>
      <c r="K9" s="15">
        <f>J9/$J$11</f>
        <v>0.31509954477802482</v>
      </c>
      <c r="L9" s="50">
        <v>103540</v>
      </c>
      <c r="M9" s="15">
        <v>0.31521520729190133</v>
      </c>
    </row>
    <row r="10" spans="1:17" s="1" customFormat="1" ht="39.950000000000003" customHeight="1">
      <c r="A10" s="74" t="s">
        <v>22</v>
      </c>
      <c r="B10" s="50">
        <v>163319</v>
      </c>
      <c r="C10" s="15">
        <f>B10/$B$11</f>
        <v>0.5017511628335658</v>
      </c>
      <c r="D10" s="50">
        <v>163555</v>
      </c>
      <c r="E10" s="15">
        <f>D10/$D$11</f>
        <v>0.49956627183149355</v>
      </c>
      <c r="F10" s="50">
        <v>166103</v>
      </c>
      <c r="G10" s="15">
        <f>F10/$F$11</f>
        <v>0.50485546075967069</v>
      </c>
      <c r="H10" s="50">
        <v>165941</v>
      </c>
      <c r="I10" s="15">
        <f>H10/$H$11</f>
        <v>0.50913548125807317</v>
      </c>
      <c r="J10" s="50">
        <v>164311</v>
      </c>
      <c r="K10" s="15">
        <f>J10/$J$11</f>
        <v>0.51161407638512646</v>
      </c>
      <c r="L10" s="50">
        <v>168269</v>
      </c>
      <c r="M10" s="15">
        <v>0.51227494413560892</v>
      </c>
    </row>
    <row r="11" spans="1:17" s="1" customFormat="1" ht="39.950000000000003" customHeight="1">
      <c r="A11" s="73" t="s">
        <v>23</v>
      </c>
      <c r="B11" s="50">
        <v>325498</v>
      </c>
      <c r="C11" s="103">
        <v>100</v>
      </c>
      <c r="D11" s="50">
        <v>327394</v>
      </c>
      <c r="E11" s="103">
        <v>100</v>
      </c>
      <c r="F11" s="50">
        <v>329011</v>
      </c>
      <c r="G11" s="103">
        <v>100</v>
      </c>
      <c r="H11" s="50">
        <v>325927</v>
      </c>
      <c r="I11" s="103">
        <v>100</v>
      </c>
      <c r="J11" s="50">
        <v>321162</v>
      </c>
      <c r="K11" s="103">
        <v>100</v>
      </c>
      <c r="L11" s="50" t="s">
        <v>247</v>
      </c>
      <c r="M11" s="103">
        <v>100</v>
      </c>
      <c r="N11" s="17"/>
      <c r="O11" s="17"/>
      <c r="P11" s="17"/>
      <c r="Q11" s="17"/>
    </row>
    <row r="12" spans="1:17" s="1" customFormat="1" ht="20.100000000000001" customHeight="1">
      <c r="A12" s="71"/>
      <c r="B12" s="77"/>
      <c r="C12" s="72"/>
      <c r="D12" s="77"/>
      <c r="E12" s="72"/>
      <c r="F12" s="77"/>
      <c r="G12" s="72"/>
      <c r="H12" s="77"/>
      <c r="I12" s="72"/>
      <c r="J12" s="77"/>
      <c r="K12" s="72"/>
      <c r="L12" s="122"/>
      <c r="M12" s="17"/>
      <c r="N12" s="17"/>
      <c r="O12" s="17"/>
      <c r="P12" s="17"/>
      <c r="Q12" s="17"/>
    </row>
    <row r="13" spans="1:17" s="1" customFormat="1" ht="20.100000000000001" customHeight="1">
      <c r="A13" s="109" t="s">
        <v>11</v>
      </c>
      <c r="B13" s="149"/>
      <c r="C13" s="122"/>
      <c r="D13" s="149"/>
      <c r="E13" s="122"/>
      <c r="F13" s="149"/>
      <c r="G13" s="122"/>
      <c r="H13" s="149"/>
      <c r="I13" s="122"/>
      <c r="J13" s="149"/>
      <c r="K13" s="122"/>
      <c r="L13" s="122"/>
      <c r="M13" s="122"/>
    </row>
    <row r="14" spans="1:17" s="1" customFormat="1" ht="20.100000000000001" customHeight="1">
      <c r="A14" s="382" t="s">
        <v>204</v>
      </c>
      <c r="B14" s="382"/>
      <c r="C14" s="382"/>
      <c r="D14" s="382"/>
      <c r="E14" s="382"/>
      <c r="F14" s="382"/>
      <c r="G14" s="382"/>
      <c r="H14" s="382"/>
      <c r="I14" s="382"/>
      <c r="J14" s="382"/>
      <c r="K14" s="246"/>
      <c r="L14" s="122"/>
      <c r="M14" s="122"/>
    </row>
    <row r="15" spans="1:17" s="1" customFormat="1" ht="20.100000000000001" customHeight="1">
      <c r="A15" s="247" t="s">
        <v>19</v>
      </c>
      <c r="B15" s="149"/>
      <c r="C15" s="122"/>
      <c r="D15" s="149"/>
      <c r="E15" s="122"/>
      <c r="F15" s="149"/>
      <c r="G15" s="122"/>
      <c r="H15" s="149"/>
      <c r="I15" s="122"/>
      <c r="J15" s="149"/>
      <c r="K15" s="300"/>
      <c r="L15" s="122"/>
      <c r="M15" s="122"/>
    </row>
    <row r="16" spans="1:17" s="1" customFormat="1" ht="20.100000000000001" customHeight="1">
      <c r="A16" s="122" t="s">
        <v>206</v>
      </c>
      <c r="B16" s="149"/>
      <c r="C16" s="122"/>
      <c r="D16" s="149"/>
      <c r="E16" s="122"/>
      <c r="F16" s="149"/>
      <c r="G16" s="122"/>
      <c r="H16" s="149"/>
      <c r="I16" s="122"/>
      <c r="J16" s="149"/>
      <c r="K16" s="300"/>
      <c r="L16" s="122"/>
      <c r="M16" s="122"/>
    </row>
    <row r="17" spans="1:11" s="1" customFormat="1" ht="20.100000000000001" customHeight="1">
      <c r="B17" s="78"/>
      <c r="C17" s="11"/>
      <c r="D17" s="78"/>
      <c r="E17" s="11"/>
      <c r="F17" s="78"/>
      <c r="G17" s="11"/>
      <c r="H17" s="78"/>
      <c r="I17" s="11"/>
      <c r="J17" s="78"/>
      <c r="K17" s="11"/>
    </row>
    <row r="18" spans="1:11" s="2" customFormat="1" ht="20.100000000000001" customHeight="1">
      <c r="A18" s="8" t="s">
        <v>36</v>
      </c>
      <c r="B18" s="45"/>
      <c r="D18" s="45"/>
      <c r="F18" s="45"/>
      <c r="H18" s="45"/>
      <c r="J18" s="45"/>
    </row>
    <row r="19" spans="1:11" s="1" customFormat="1" ht="20.100000000000001" customHeight="1">
      <c r="A19" s="2"/>
      <c r="B19" s="47"/>
      <c r="D19" s="47"/>
      <c r="F19" s="47"/>
      <c r="H19" s="47"/>
      <c r="J19" s="47"/>
    </row>
    <row r="20" spans="1:11" s="1" customFormat="1" ht="20.100000000000001" customHeight="1">
      <c r="B20" s="47"/>
      <c r="D20" s="47"/>
      <c r="F20" s="47"/>
      <c r="H20" s="47"/>
      <c r="J20" s="47"/>
    </row>
    <row r="21" spans="1:11" s="1" customFormat="1" ht="20.100000000000001" customHeight="1">
      <c r="B21" s="47"/>
      <c r="D21" s="47"/>
      <c r="F21" s="47"/>
      <c r="H21" s="47"/>
      <c r="J21" s="47"/>
    </row>
    <row r="22" spans="1:11" s="1" customFormat="1" ht="20.100000000000001" customHeight="1">
      <c r="B22" s="47"/>
      <c r="D22" s="47"/>
      <c r="F22" s="47"/>
      <c r="H22" s="47"/>
      <c r="J22" s="47"/>
    </row>
    <row r="23" spans="1:11" s="1" customFormat="1" ht="20.100000000000001" customHeight="1">
      <c r="B23" s="47"/>
      <c r="D23" s="47"/>
      <c r="F23" s="47"/>
      <c r="H23" s="47"/>
      <c r="J23" s="47"/>
    </row>
  </sheetData>
  <mergeCells count="9">
    <mergeCell ref="L6:M6"/>
    <mergeCell ref="B5:M5"/>
    <mergeCell ref="A5:A7"/>
    <mergeCell ref="A14:J14"/>
    <mergeCell ref="B6:C6"/>
    <mergeCell ref="D6:E6"/>
    <mergeCell ref="F6:G6"/>
    <mergeCell ref="H6:I6"/>
    <mergeCell ref="J6:K6"/>
  </mergeCells>
  <phoneticPr fontId="13" type="noConversion"/>
  <hyperlinks>
    <hyperlink ref="M1" location="索引!A1" display="索引" xr:uid="{00000000-0004-0000-0800-000000000000}"/>
  </hyperlinks>
  <pageMargins left="0.70866141732283472" right="0.70866141732283472" top="0.74803149606299213" bottom="0.74803149606299213" header="0.31496062992125984" footer="0.31496062992125984"/>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文件" ma:contentTypeID="0x01010068DB1646D1D86D4C9C7918212E779A7D" ma:contentTypeVersion="3" ma:contentTypeDescription="建立新的文件。" ma:contentTypeScope="" ma:versionID="f8ec7a33e9ae4808cebbabb60e504881">
  <xsd:schema xmlns:xsd="http://www.w3.org/2001/XMLSchema" xmlns:xs="http://www.w3.org/2001/XMLSchema" xmlns:p="http://schemas.microsoft.com/office/2006/metadata/properties" xmlns:ns2="18b7f411-762b-427f-b83a-f613ffda9bad" targetNamespace="http://schemas.microsoft.com/office/2006/metadata/properties" ma:root="true" ma:fieldsID="04089863b23385fba2f15a2323f8219e" ns2:_="">
    <xsd:import namespace="18b7f411-762b-427f-b83a-f613ffda9bad"/>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b7f411-762b-427f-b83a-f613ffda9b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7808DC-586B-4D19-940D-7690A761CC5B}">
  <ds:schemaRefs>
    <ds:schemaRef ds:uri="http://schemas.microsoft.com/sharepoint/v3/contenttype/forms"/>
  </ds:schemaRefs>
</ds:datastoreItem>
</file>

<file path=customXml/itemProps2.xml><?xml version="1.0" encoding="utf-8"?>
<ds:datastoreItem xmlns:ds="http://schemas.openxmlformats.org/officeDocument/2006/customXml" ds:itemID="{41526FD5-2D0C-4410-BF4F-CDDC40AF31D6}">
  <ds:schemaRefs>
    <ds:schemaRef ds:uri="18b7f411-762b-427f-b83a-f613ffda9bad"/>
    <ds:schemaRef ds:uri="http://schemas.microsoft.com/office/2006/documentManagement/types"/>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5F9799F-D49B-45A5-858B-4D9D7D1A6B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b7f411-762b-427f-b83a-f613ffda9b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具名範圍</vt:lpstr>
      </vt:variant>
      <vt:variant>
        <vt:i4>11</vt:i4>
      </vt:variant>
    </vt:vector>
  </HeadingPairs>
  <TitlesOfParts>
    <vt:vector size="22" baseType="lpstr">
      <vt:lpstr>索引</vt:lpstr>
      <vt:lpstr>表1</vt:lpstr>
      <vt:lpstr>表2</vt:lpstr>
      <vt:lpstr>表3</vt:lpstr>
      <vt:lpstr>表4</vt:lpstr>
      <vt:lpstr>表5</vt:lpstr>
      <vt:lpstr>表6</vt:lpstr>
      <vt:lpstr>表7</vt:lpstr>
      <vt:lpstr>表8</vt:lpstr>
      <vt:lpstr>表9</vt:lpstr>
      <vt:lpstr>表10</vt:lpstr>
      <vt:lpstr>表1!Print_Area</vt:lpstr>
      <vt:lpstr>表10!Print_Area</vt:lpstr>
      <vt:lpstr>表2!Print_Area</vt:lpstr>
      <vt:lpstr>表3!Print_Area</vt:lpstr>
      <vt:lpstr>表4!Print_Area</vt:lpstr>
      <vt:lpstr>表5!Print_Area</vt:lpstr>
      <vt:lpstr>表6!Print_Area</vt:lpstr>
      <vt:lpstr>表7!Print_Area</vt:lpstr>
      <vt:lpstr>表8!Print_Area</vt:lpstr>
      <vt:lpstr>表9!Print_Area</vt:lpstr>
      <vt:lpstr>索引!Print_Area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KK Yip</dc:creator>
  <cp:lastModifiedBy>Ma Ho WONG</cp:lastModifiedBy>
  <cp:lastPrinted>2024-06-21T07:49:42Z</cp:lastPrinted>
  <dcterms:created xsi:type="dcterms:W3CDTF">2023-10-20T01:46:56Z</dcterms:created>
  <dcterms:modified xsi:type="dcterms:W3CDTF">2025-07-10T03:11:15Z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0x01010068DB1646D1D86D4C9C7918212E779A7D</vt:lpwstr>
  </property>
</Properties>
</file>